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3040" windowHeight="9420" activeTab="0"/>
  </bookViews>
  <sheets>
    <sheet name="Grid++Report" sheetId="1" r:id="rId1"/>
  </sheets>
  <definedNames/>
  <calcPr calcId="125725" fullPrecision="0"/>
</workbook>
</file>

<file path=xl/sharedStrings.xml><?xml version="1.0" encoding="utf-8"?>
<sst xmlns="http://schemas.openxmlformats.org/spreadsheetml/2006/main" count="34" uniqueCount="34">
  <si>
    <t>单位：万元</t>
  </si>
  <si>
    <t>项    目</t>
  </si>
  <si>
    <t>总  计</t>
  </si>
  <si>
    <t>机关工资福利支出</t>
  </si>
  <si>
    <t>机关商品和服务支出</t>
  </si>
  <si>
    <t>机关资本性质支出（一）</t>
  </si>
  <si>
    <t>机关资本性质支出（二）</t>
  </si>
  <si>
    <t>对事业单位经常性补助</t>
  </si>
  <si>
    <t>对事业单位资本性补助</t>
  </si>
  <si>
    <t>对企业补助</t>
  </si>
  <si>
    <t>对个人和家庭的补助</t>
  </si>
  <si>
    <t>债本利息及费用支出</t>
  </si>
  <si>
    <t>预备费及预留</t>
  </si>
  <si>
    <t>其他支出</t>
  </si>
  <si>
    <t xml:space="preserve">  一、一般公共服务支出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</si>
  <si>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</si>
  <si>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</si>
  <si>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</si>
  <si>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</si>
  <si>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</si>
  <si>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</si>
  <si>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</si>
  <si>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</si>
  <si>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</si>
  <si>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</si>
  <si>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十五、资源勘探电力信息等支出</t>
  </si>
  <si>
    <t xml:space="preserve">  二十、住房保障支出</t>
  </si>
  <si>
    <t xml:space="preserve">  二十一、粮油物资储备支出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</si>
  <si>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</si>
  <si>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</si>
  <si>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</si>
  <si>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二十八、债务付息支出</t>
  </si>
  <si>
    <t>支 出 总 计</t>
  </si>
  <si>
    <t>2021年一般公共预算支出经济分类情况表</t>
  </si>
</sst>
</file>

<file path=xl/styles.xml><?xml version="1.0" encoding="utf-8"?>
<styleSheet xmlns="http://schemas.openxmlformats.org/spreadsheetml/2006/main">
  <fonts count="5">
    <font>
      <sz val="10.8"/>
      <color indexed="8"/>
      <name val="宋体"/>
      <family val="2"/>
    </font>
    <font>
      <sz val="10"/>
      <name val="Arial"/>
      <family val="2"/>
    </font>
    <font>
      <b/>
      <sz val="24"/>
      <color indexed="8"/>
      <name val="宋体"/>
      <family val="3"/>
    </font>
    <font>
      <b/>
      <sz val="10.8"/>
      <color indexed="8"/>
      <name val="宋体"/>
      <family val="3"/>
    </font>
    <font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3" fontId="0" fillId="0" borderId="1" xfId="0" applyNumberForma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22"/>
  <sheetViews>
    <sheetView tabSelected="1" zoomScaleSheetLayoutView="100" workbookViewId="0" topLeftCell="A1">
      <selection activeCell="A1" sqref="A1:M1"/>
    </sheetView>
  </sheetViews>
  <sheetFormatPr defaultColWidth="8.875" defaultRowHeight="24.75" customHeight="1"/>
  <cols>
    <col min="1" max="1" width="36.75390625" style="0" bestFit="1" customWidth="1"/>
    <col min="2" max="13" width="13.125" style="0" bestFit="1" customWidth="1"/>
  </cols>
  <sheetData>
    <row r="1" spans="1:13" ht="63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" customHeight="1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5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.75" customHeight="1">
      <c r="A4" s="2" t="s">
        <v>14</v>
      </c>
      <c r="B4" s="5">
        <f aca="true" t="shared" si="0" ref="B4:B21">SUM(C4:M4)</f>
        <v>92671</v>
      </c>
      <c r="C4" s="5">
        <v>31942</v>
      </c>
      <c r="D4" s="5">
        <f>833+24355.938137-1</f>
        <v>25188</v>
      </c>
      <c r="E4" s="5">
        <v>615</v>
      </c>
      <c r="F4" s="5">
        <f>220+656.18</f>
        <v>876</v>
      </c>
      <c r="G4" s="5">
        <v>23214</v>
      </c>
      <c r="H4" s="5">
        <v>7125</v>
      </c>
      <c r="I4" s="5">
        <v>454</v>
      </c>
      <c r="J4" s="5">
        <v>1341</v>
      </c>
      <c r="K4" s="5">
        <v>0</v>
      </c>
      <c r="L4" s="5">
        <v>0</v>
      </c>
      <c r="M4" s="5">
        <v>1916</v>
      </c>
    </row>
    <row r="5" spans="1:13" ht="24.75" customHeight="1">
      <c r="A5" s="2" t="s">
        <v>15</v>
      </c>
      <c r="B5" s="5">
        <f t="shared" si="0"/>
        <v>61657</v>
      </c>
      <c r="C5" s="5">
        <v>25672</v>
      </c>
      <c r="D5" s="5">
        <f>1591.65+25044.401323</f>
        <v>26636</v>
      </c>
      <c r="E5" s="5">
        <v>454</v>
      </c>
      <c r="F5" s="5">
        <f>687+5698.4005</f>
        <v>6385</v>
      </c>
      <c r="G5" s="5">
        <v>262</v>
      </c>
      <c r="H5" s="5">
        <v>1535</v>
      </c>
      <c r="I5" s="5">
        <v>1</v>
      </c>
      <c r="J5" s="5">
        <v>712</v>
      </c>
      <c r="K5" s="5">
        <v>0</v>
      </c>
      <c r="L5" s="5">
        <v>0</v>
      </c>
      <c r="M5" s="5">
        <v>0</v>
      </c>
    </row>
    <row r="6" spans="1:13" ht="24.75" customHeight="1">
      <c r="A6" s="2" t="s">
        <v>16</v>
      </c>
      <c r="B6" s="5">
        <f t="shared" si="0"/>
        <v>121184</v>
      </c>
      <c r="C6" s="5">
        <v>1446</v>
      </c>
      <c r="D6" s="5">
        <f>-1+14303</f>
        <v>14302</v>
      </c>
      <c r="E6" s="5">
        <v>2269</v>
      </c>
      <c r="F6" s="5">
        <v>6840</v>
      </c>
      <c r="G6" s="5">
        <v>83598</v>
      </c>
      <c r="H6" s="5">
        <v>7816</v>
      </c>
      <c r="I6" s="5">
        <v>0</v>
      </c>
      <c r="J6" s="5">
        <v>3963</v>
      </c>
      <c r="K6" s="5">
        <v>0</v>
      </c>
      <c r="L6" s="5">
        <v>0</v>
      </c>
      <c r="M6" s="5">
        <v>950</v>
      </c>
    </row>
    <row r="7" spans="1:13" ht="24.75" customHeight="1">
      <c r="A7" s="2" t="s">
        <v>17</v>
      </c>
      <c r="B7" s="5">
        <f t="shared" si="0"/>
        <v>15519</v>
      </c>
      <c r="C7" s="5">
        <v>465</v>
      </c>
      <c r="D7" s="5">
        <f>-1+451</f>
        <v>450</v>
      </c>
      <c r="E7" s="5">
        <v>9</v>
      </c>
      <c r="F7" s="5">
        <v>1796</v>
      </c>
      <c r="G7" s="5">
        <v>860</v>
      </c>
      <c r="H7" s="5">
        <v>135</v>
      </c>
      <c r="I7" s="5">
        <v>11804</v>
      </c>
      <c r="J7" s="5">
        <v>0</v>
      </c>
      <c r="K7" s="5">
        <v>0</v>
      </c>
      <c r="L7" s="5">
        <v>0</v>
      </c>
      <c r="M7" s="5">
        <v>0</v>
      </c>
    </row>
    <row r="8" spans="1:13" ht="24.75" customHeight="1">
      <c r="A8" s="2" t="s">
        <v>18</v>
      </c>
      <c r="B8" s="5">
        <f t="shared" si="0"/>
        <v>10760</v>
      </c>
      <c r="C8" s="5">
        <v>603</v>
      </c>
      <c r="D8" s="5">
        <v>2037</v>
      </c>
      <c r="E8" s="5">
        <v>11</v>
      </c>
      <c r="F8" s="5">
        <v>471</v>
      </c>
      <c r="G8" s="5">
        <v>4782</v>
      </c>
      <c r="H8" s="5">
        <v>2628</v>
      </c>
      <c r="I8" s="5">
        <v>170</v>
      </c>
      <c r="J8" s="5">
        <v>43</v>
      </c>
      <c r="K8" s="5">
        <v>0</v>
      </c>
      <c r="L8" s="5">
        <v>0</v>
      </c>
      <c r="M8" s="5">
        <v>15</v>
      </c>
    </row>
    <row r="9" spans="1:13" ht="24.75" customHeight="1">
      <c r="A9" s="2" t="s">
        <v>19</v>
      </c>
      <c r="B9" s="5">
        <f t="shared" si="0"/>
        <v>64299</v>
      </c>
      <c r="C9" s="5">
        <v>8446</v>
      </c>
      <c r="D9" s="5">
        <v>3600</v>
      </c>
      <c r="E9" s="5">
        <v>37</v>
      </c>
      <c r="F9" s="5">
        <v>370</v>
      </c>
      <c r="G9" s="5">
        <f>-1+12168</f>
        <v>12167</v>
      </c>
      <c r="H9" s="5">
        <v>453</v>
      </c>
      <c r="I9" s="5">
        <v>238</v>
      </c>
      <c r="J9" s="5">
        <v>38286</v>
      </c>
      <c r="K9" s="5">
        <v>0</v>
      </c>
      <c r="L9" s="5">
        <v>0</v>
      </c>
      <c r="M9" s="5">
        <v>702</v>
      </c>
    </row>
    <row r="10" spans="1:13" ht="24.75" customHeight="1">
      <c r="A10" s="2" t="s">
        <v>20</v>
      </c>
      <c r="B10" s="5">
        <f t="shared" si="0"/>
        <v>62124</v>
      </c>
      <c r="C10" s="5">
        <v>2717</v>
      </c>
      <c r="D10" s="5">
        <v>13311</v>
      </c>
      <c r="E10" s="5">
        <v>1956</v>
      </c>
      <c r="F10" s="5">
        <v>700</v>
      </c>
      <c r="G10" s="5">
        <v>34399</v>
      </c>
      <c r="H10" s="5">
        <v>7554</v>
      </c>
      <c r="I10" s="5">
        <v>22</v>
      </c>
      <c r="J10" s="5">
        <v>1463</v>
      </c>
      <c r="K10" s="5">
        <v>0</v>
      </c>
      <c r="L10" s="5">
        <v>0</v>
      </c>
      <c r="M10" s="5">
        <v>2</v>
      </c>
    </row>
    <row r="11" spans="1:13" ht="24.75" customHeight="1">
      <c r="A11" s="2" t="s">
        <v>21</v>
      </c>
      <c r="B11" s="5">
        <f t="shared" si="0"/>
        <v>3362</v>
      </c>
      <c r="C11" s="5">
        <v>0</v>
      </c>
      <c r="D11" s="5">
        <f>12+2370</f>
        <v>2382</v>
      </c>
      <c r="E11" s="5">
        <v>0</v>
      </c>
      <c r="F11" s="5">
        <v>501</v>
      </c>
      <c r="G11" s="5">
        <v>412</v>
      </c>
      <c r="H11" s="5">
        <v>11</v>
      </c>
      <c r="I11" s="5">
        <v>56</v>
      </c>
      <c r="J11" s="5">
        <v>0</v>
      </c>
      <c r="K11" s="5">
        <v>0</v>
      </c>
      <c r="L11" s="5">
        <v>0</v>
      </c>
      <c r="M11" s="5">
        <v>0</v>
      </c>
    </row>
    <row r="12" spans="1:13" ht="24.75" customHeight="1">
      <c r="A12" s="2" t="s">
        <v>22</v>
      </c>
      <c r="B12" s="5">
        <f t="shared" si="0"/>
        <v>103993</v>
      </c>
      <c r="C12" s="5">
        <v>14416</v>
      </c>
      <c r="D12" s="5">
        <v>30396</v>
      </c>
      <c r="E12" s="5">
        <v>246</v>
      </c>
      <c r="F12" s="5">
        <v>9875</v>
      </c>
      <c r="G12" s="5">
        <v>9621</v>
      </c>
      <c r="H12" s="5">
        <v>37994</v>
      </c>
      <c r="I12" s="5">
        <v>0</v>
      </c>
      <c r="J12" s="5">
        <v>1245</v>
      </c>
      <c r="K12" s="5">
        <v>0</v>
      </c>
      <c r="L12" s="5">
        <v>0</v>
      </c>
      <c r="M12" s="5">
        <v>200</v>
      </c>
    </row>
    <row r="13" spans="1:13" ht="24.75" customHeight="1">
      <c r="A13" s="2" t="s">
        <v>23</v>
      </c>
      <c r="B13" s="5">
        <f t="shared" si="0"/>
        <v>9802</v>
      </c>
      <c r="C13" s="5">
        <v>641</v>
      </c>
      <c r="D13" s="5">
        <v>1694</v>
      </c>
      <c r="E13" s="5">
        <v>2828</v>
      </c>
      <c r="F13" s="5">
        <v>2120</v>
      </c>
      <c r="G13" s="5">
        <v>1445</v>
      </c>
      <c r="H13" s="5">
        <v>123</v>
      </c>
      <c r="I13" s="5">
        <v>0</v>
      </c>
      <c r="J13" s="5">
        <v>173</v>
      </c>
      <c r="K13" s="5">
        <v>0</v>
      </c>
      <c r="L13" s="5">
        <v>0</v>
      </c>
      <c r="M13" s="5">
        <v>778</v>
      </c>
    </row>
    <row r="14" spans="1:13" ht="24.75" customHeight="1">
      <c r="A14" s="2" t="s">
        <v>24</v>
      </c>
      <c r="B14" s="5">
        <f t="shared" si="0"/>
        <v>4052</v>
      </c>
      <c r="C14" s="5">
        <v>0</v>
      </c>
      <c r="D14" s="5">
        <f>589.48+200</f>
        <v>789</v>
      </c>
      <c r="E14" s="5">
        <v>0</v>
      </c>
      <c r="F14" s="5">
        <f>1763+1500</f>
        <v>3263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24.75" customHeight="1">
      <c r="A15" s="2" t="s">
        <v>25</v>
      </c>
      <c r="B15" s="5">
        <f t="shared" si="0"/>
        <v>459</v>
      </c>
      <c r="C15" s="5">
        <v>256</v>
      </c>
      <c r="D15" s="5">
        <v>188</v>
      </c>
      <c r="E15" s="5">
        <v>15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24.75" customHeight="1">
      <c r="A16" s="2" t="s">
        <v>26</v>
      </c>
      <c r="B16" s="5">
        <f t="shared" si="0"/>
        <v>46970</v>
      </c>
      <c r="C16" s="5">
        <v>15841</v>
      </c>
      <c r="D16" s="5">
        <v>600</v>
      </c>
      <c r="E16" s="5">
        <v>0</v>
      </c>
      <c r="F16" s="5">
        <v>0</v>
      </c>
      <c r="G16" s="5">
        <v>29335</v>
      </c>
      <c r="H16" s="5">
        <v>1194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24.75" customHeight="1">
      <c r="A17" s="2" t="s">
        <v>27</v>
      </c>
      <c r="B17" s="5">
        <f t="shared" si="0"/>
        <v>210</v>
      </c>
      <c r="C17" s="5">
        <v>0</v>
      </c>
      <c r="D17" s="5">
        <v>0</v>
      </c>
      <c r="E17" s="5">
        <v>210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24.75" customHeight="1">
      <c r="A18" s="2" t="s">
        <v>28</v>
      </c>
      <c r="B18" s="5">
        <f t="shared" si="0"/>
        <v>9524</v>
      </c>
      <c r="C18" s="5">
        <v>1244</v>
      </c>
      <c r="D18" s="5">
        <f>1855.5+5096.748788-2</f>
        <v>6950</v>
      </c>
      <c r="E18" s="5">
        <v>209</v>
      </c>
      <c r="F18" s="5">
        <f>217+341.728</f>
        <v>559</v>
      </c>
      <c r="G18" s="5">
        <v>95</v>
      </c>
      <c r="H18" s="5">
        <v>459</v>
      </c>
      <c r="I18" s="5">
        <v>0</v>
      </c>
      <c r="J18" s="5">
        <v>8</v>
      </c>
      <c r="K18" s="5">
        <v>0</v>
      </c>
      <c r="L18" s="5">
        <v>0</v>
      </c>
      <c r="M18" s="5">
        <v>0</v>
      </c>
    </row>
    <row r="19" spans="1:13" s="4" customFormat="1" ht="24.75" customHeight="1">
      <c r="A19" s="2" t="s">
        <v>29</v>
      </c>
      <c r="B19" s="5">
        <f t="shared" si="0"/>
        <v>6000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6000</v>
      </c>
      <c r="M19" s="5">
        <v>0</v>
      </c>
    </row>
    <row r="20" spans="1:13" s="4" customFormat="1" ht="24.75" customHeight="1">
      <c r="A20" s="2" t="s">
        <v>30</v>
      </c>
      <c r="B20" s="5">
        <f t="shared" si="0"/>
        <v>25595</v>
      </c>
      <c r="C20" s="5">
        <v>205</v>
      </c>
      <c r="D20" s="5">
        <v>427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24631</v>
      </c>
      <c r="M20" s="5">
        <v>330</v>
      </c>
    </row>
    <row r="21" spans="1:13" s="4" customFormat="1" ht="24.75" customHeight="1">
      <c r="A21" s="2" t="s">
        <v>31</v>
      </c>
      <c r="B21" s="5">
        <f t="shared" si="0"/>
        <v>1152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1152</v>
      </c>
      <c r="L21" s="5">
        <v>0</v>
      </c>
      <c r="M21" s="5">
        <v>0</v>
      </c>
    </row>
    <row r="22" spans="1:13" ht="22.5" customHeight="1">
      <c r="A22" s="3" t="s">
        <v>32</v>
      </c>
      <c r="B22" s="6">
        <f aca="true" t="shared" si="1" ref="B22:M22">SUM(B4:B21)</f>
        <v>639333</v>
      </c>
      <c r="C22" s="6">
        <f t="shared" si="1"/>
        <v>103894</v>
      </c>
      <c r="D22" s="6">
        <f t="shared" si="1"/>
        <v>128950</v>
      </c>
      <c r="E22" s="6">
        <f t="shared" si="1"/>
        <v>8859</v>
      </c>
      <c r="F22" s="6">
        <f t="shared" si="1"/>
        <v>33756</v>
      </c>
      <c r="G22" s="6">
        <f t="shared" si="1"/>
        <v>200190</v>
      </c>
      <c r="H22" s="6">
        <f t="shared" si="1"/>
        <v>67027</v>
      </c>
      <c r="I22" s="6">
        <f t="shared" si="1"/>
        <v>12745</v>
      </c>
      <c r="J22" s="6">
        <f t="shared" si="1"/>
        <v>47236</v>
      </c>
      <c r="K22" s="6">
        <f t="shared" si="1"/>
        <v>1152</v>
      </c>
      <c r="L22" s="6">
        <f t="shared" si="1"/>
        <v>30631</v>
      </c>
      <c r="M22" s="6">
        <f t="shared" si="1"/>
        <v>4893</v>
      </c>
    </row>
  </sheetData>
  <mergeCells count="2">
    <mergeCell ref="A1:M1"/>
    <mergeCell ref="A2:M2"/>
  </mergeCells>
  <printOptions/>
  <pageMargins left="0.9842519685039371" right="0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蒋志强</cp:lastModifiedBy>
  <dcterms:created xsi:type="dcterms:W3CDTF">2021-01-22T09:48:38Z</dcterms:created>
  <dcterms:modified xsi:type="dcterms:W3CDTF">2021-01-22T10:41:41Z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