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65" activeTab="1"/>
  </bookViews>
  <sheets>
    <sheet name="封面" sheetId="167" r:id="rId1"/>
    <sheet name="目录" sheetId="168" r:id="rId2"/>
    <sheet name="第一部分" sheetId="96" r:id="rId3"/>
    <sheet name="1.一般公共预算收支决算总表" sheetId="135" r:id="rId4"/>
    <sheet name="2.一般公共预算收入决算表" sheetId="137" r:id="rId5"/>
    <sheet name="3.一般公共预算支出决算表" sheetId="152" r:id="rId6"/>
    <sheet name="4.一般公共预算本级支出决算表" sheetId="166" r:id="rId7"/>
    <sheet name="5.一般公共预算支出经济分类决算表" sheetId="144" r:id="rId8"/>
    <sheet name="6.一般公共预算基本支出经济分类决算表" sheetId="160" r:id="rId9"/>
    <sheet name="7.税收返还和转移支付决算表" sheetId="138" r:id="rId10"/>
    <sheet name="8.一般债务限额和余额情况表" sheetId="157" r:id="rId11"/>
    <sheet name="第二部分" sheetId="99" r:id="rId12"/>
    <sheet name="9.政府性基金收支决算总表" sheetId="151" r:id="rId13"/>
    <sheet name="10.政府性基金收入决算表" sheetId="147" r:id="rId14"/>
    <sheet name="11.政府性基金支出决算表" sheetId="146" r:id="rId15"/>
    <sheet name="12.政府性基金本级支出决算表" sheetId="164" r:id="rId16"/>
    <sheet name="13.政府性基金转移支付决算表" sheetId="139" r:id="rId17"/>
    <sheet name="14.专项债务限额和余额情况决算表" sheetId="100" r:id="rId18"/>
    <sheet name="第三部分" sheetId="97" r:id="rId19"/>
    <sheet name="15.国有资本经营收入决算表" sheetId="148" r:id="rId20"/>
    <sheet name="16.国有资本经营支出决算表" sheetId="92" r:id="rId21"/>
    <sheet name="17.国有资本经营本级支出决算表" sheetId="165" r:id="rId22"/>
    <sheet name="18.国有资本经营转移支付决算表" sheetId="163" r:id="rId23"/>
    <sheet name="第四部分" sheetId="98" r:id="rId24"/>
    <sheet name="19.社会保险基金收入决算表" sheetId="142" r:id="rId25"/>
    <sheet name="20.社会保险基金支出决算表" sheetId="143" r:id="rId26"/>
    <sheet name="第五部分" sheetId="154" r:id="rId27"/>
    <sheet name="21.地方政府债务限额和余额情况表" sheetId="141" r:id="rId28"/>
    <sheet name="22.政府债务发行及还本付息明细表" sheetId="159" r:id="rId29"/>
    <sheet name="23.地方政府债券使用情况表" sheetId="158" r:id="rId30"/>
  </sheets>
  <definedNames>
    <definedName name="_xlnm._FilterDatabase" localSheetId="5" hidden="1">'3.一般公共预算支出决算表'!$A$4:$G$1327</definedName>
    <definedName name="_xlnm._FilterDatabase" localSheetId="6" hidden="1">'4.一般公共预算本级支出决算表'!$A$4:$G$1327</definedName>
    <definedName name="_xlnm._FilterDatabase" localSheetId="4" hidden="1">'2.一般公共预算收入决算表'!$A$4:$E$34</definedName>
    <definedName name="_xlnm._FilterDatabase" localSheetId="7" hidden="1">'5.一般公共预算支出经济分类决算表'!$A$4:$D$70</definedName>
    <definedName name="_xlnm._FilterDatabase" localSheetId="8" hidden="1">'6.一般公共预算基本支出经济分类决算表'!$A$4:$L$4</definedName>
    <definedName name="_xlnm.Print_Area" localSheetId="13">'10.政府性基金收入决算表'!$A$1:$D$16</definedName>
    <definedName name="_xlnm.Print_Area" localSheetId="14">'11.政府性基金支出决算表'!$A$1:$D$50</definedName>
    <definedName name="_xlnm.Print_Area" localSheetId="15">'12.政府性基金本级支出决算表'!$A$1:$D$44</definedName>
    <definedName name="_xlnm.Print_Area" localSheetId="17">'14.专项债务限额和余额情况决算表'!$A$1:$C$10</definedName>
    <definedName name="_xlnm.Print_Area" localSheetId="19">'15.国有资本经营收入决算表'!$A$1:$G$20</definedName>
    <definedName name="_xlnm.Print_Area" localSheetId="20">'16.国有资本经营支出决算表'!$A$1:$G$20</definedName>
    <definedName name="_xlnm.Print_Area" localSheetId="21">'17.国有资本经营本级支出决算表'!$A$1:$G$16</definedName>
    <definedName name="_xlnm.Print_Area" localSheetId="4">'2.一般公共预算收入决算表'!$A$1:$E$34</definedName>
    <definedName name="_xlnm.Print_Area" localSheetId="27">'21.地方政府债务限额和余额情况表'!#REF!</definedName>
    <definedName name="_xlnm.Print_Area" localSheetId="29">'23.地方政府债券使用情况表'!$A$1:$F$12</definedName>
    <definedName name="_xlnm.Print_Area" localSheetId="11">第二部分!$A$1:$I$37</definedName>
    <definedName name="_xlnm.Print_Area" localSheetId="18">第三部分!$A$1:$I$37</definedName>
    <definedName name="_xlnm.Print_Area" localSheetId="23">第四部分!$A$1:$I$37</definedName>
    <definedName name="_xlnm.Print_Area" localSheetId="26">第五部分!$A$1:$I$37</definedName>
    <definedName name="_xlnm.Print_Area" localSheetId="2">第一部分!$A$1:$I$37</definedName>
    <definedName name="_xlnm.Print_Titles" localSheetId="13">'10.政府性基金收入决算表'!$2:$4</definedName>
    <definedName name="_xlnm.Print_Titles" localSheetId="14">'11.政府性基金支出决算表'!$2:$4</definedName>
    <definedName name="_xlnm.Print_Titles" localSheetId="15">'12.政府性基金本级支出决算表'!$2:$4</definedName>
    <definedName name="_xlnm.Print_Titles" localSheetId="4">'2.一般公共预算收入决算表'!$2:$4</definedName>
    <definedName name="_xlnm.Print_Titles" localSheetId="29">'23.地方政府债券使用情况表'!$4:$4</definedName>
    <definedName name="_xlnm.Print_Titles" localSheetId="5">'3.一般公共预算支出决算表'!$2:$4</definedName>
    <definedName name="_xlnm.Print_Titles" localSheetId="7">'5.一般公共预算支出经济分类决算表'!$2:$4</definedName>
    <definedName name="_xlnm.Print_Titles" localSheetId="8">'6.一般公共预算基本支出经济分类决算表'!$2:$4</definedName>
    <definedName name="地区名称" localSheetId="13">#REF!</definedName>
    <definedName name="地区名称" localSheetId="14">#REF!</definedName>
    <definedName name="地区名称" localSheetId="15">#REF!</definedName>
    <definedName name="地区名称" localSheetId="19">#REF!</definedName>
    <definedName name="地区名称" localSheetId="22">#REF!</definedName>
    <definedName name="地区名称" localSheetId="27">#REF!</definedName>
    <definedName name="地区名称" localSheetId="28">#REF!</definedName>
    <definedName name="地区名称" localSheetId="29">#REF!</definedName>
    <definedName name="地区名称" localSheetId="10">#REF!</definedName>
    <definedName name="地区名称" localSheetId="26">#REF!</definedName>
    <definedName name="地区名称">#REF!</definedName>
    <definedName name="_xlnm.Print_Titles" localSheetId="12">'9.政府性基金收支决算总表'!$2:$4</definedName>
    <definedName name="_xlnm.Print_Titles" localSheetId="6">'4.一般公共预算本级支出决算表'!$2:$4</definedName>
    <definedName name="_xlnm.Print_Area" localSheetId="0">封面!$A$1:$I$37</definedName>
  </definedNames>
  <calcPr calcId="144525"/>
</workbook>
</file>

<file path=xl/sharedStrings.xml><?xml version="1.0" encoding="utf-8"?>
<sst xmlns="http://schemas.openxmlformats.org/spreadsheetml/2006/main" count="3565" uniqueCount="1443">
  <si>
    <t>附件</t>
  </si>
  <si>
    <t>关于盐田区2021年财政决算（草案）的附表</t>
  </si>
  <si>
    <t>目录</t>
  </si>
  <si>
    <t>第一部分</t>
  </si>
  <si>
    <t>一般公共预算收支决算总表</t>
  </si>
  <si>
    <t>一般公共预算收入决算表</t>
  </si>
  <si>
    <t>一般公共预算支出决算表</t>
  </si>
  <si>
    <t>一般公共预算本级支出决算表</t>
  </si>
  <si>
    <t>一般公共预算支出经济分类决算表</t>
  </si>
  <si>
    <t>一般公共预算基本支出经济分类决算表</t>
  </si>
  <si>
    <t>税收返还和转移支付决算表</t>
  </si>
  <si>
    <t>一般债务限额和余额情况表</t>
  </si>
  <si>
    <t>第二部分</t>
  </si>
  <si>
    <t>政府性基金收支决算总表</t>
  </si>
  <si>
    <t>政府性基金收入决算表</t>
  </si>
  <si>
    <t>政府性基金支出决算表</t>
  </si>
  <si>
    <t>政府性基金本级支出决算表</t>
  </si>
  <si>
    <t>政府性基金转移支付决算表</t>
  </si>
  <si>
    <t>专项债务限额和余额情况决算表</t>
  </si>
  <si>
    <t>第三部分</t>
  </si>
  <si>
    <t>国有资本经营收入决算表</t>
  </si>
  <si>
    <t>国有资本经营支出决算表</t>
  </si>
  <si>
    <t>国有资本经营本级支出决算表</t>
  </si>
  <si>
    <t>国有资本经营转移支付决算表</t>
  </si>
  <si>
    <t>第四部分</t>
  </si>
  <si>
    <t>社会保险基金收入决算表</t>
  </si>
  <si>
    <t>社会保险基金支出决算表</t>
  </si>
  <si>
    <t>第五部分</t>
  </si>
  <si>
    <t>地方政府债务限额和余额情况表</t>
  </si>
  <si>
    <t>政府债务发行及还本付息明细表</t>
  </si>
  <si>
    <t>地方政府债券使用情况表</t>
  </si>
  <si>
    <t>第一部分：一般公共预算决算表</t>
  </si>
  <si>
    <t>附表1</t>
  </si>
  <si>
    <t>2021年盐田区一般公共预算收支决算总表</t>
  </si>
  <si>
    <t>单位：万元</t>
  </si>
  <si>
    <t>收入科目</t>
  </si>
  <si>
    <t>2021年
年初预算数</t>
  </si>
  <si>
    <t>2021年
调整预算数</t>
  </si>
  <si>
    <t>2021年
决算数</t>
  </si>
  <si>
    <t>完成
年初预算数%</t>
  </si>
  <si>
    <t>2020年
决算数</t>
  </si>
  <si>
    <t>比2020年
决算数增长%</t>
  </si>
  <si>
    <t>科目编码</t>
  </si>
  <si>
    <t>支出科目</t>
  </si>
  <si>
    <t>一、区级一般公共预算收入</t>
  </si>
  <si>
    <t>一、区级一般公共预算支出</t>
  </si>
  <si>
    <t>1.税收收入</t>
  </si>
  <si>
    <t>1.一般公共服务支出</t>
  </si>
  <si>
    <t xml:space="preserve">  增值税</t>
  </si>
  <si>
    <t>2.外交支出</t>
  </si>
  <si>
    <t xml:space="preserve">  企业所得税</t>
  </si>
  <si>
    <t>3.国防支出</t>
  </si>
  <si>
    <t xml:space="preserve">  个人所得税</t>
  </si>
  <si>
    <t>4.公共安全支出</t>
  </si>
  <si>
    <t xml:space="preserve">  房产税</t>
  </si>
  <si>
    <t>5.教育支出</t>
  </si>
  <si>
    <t xml:space="preserve">  契税</t>
  </si>
  <si>
    <t>6.科学技术支出</t>
  </si>
  <si>
    <t>-</t>
  </si>
  <si>
    <t xml:space="preserve">  土地增值税</t>
  </si>
  <si>
    <t>7.文化旅游体育与传媒支出</t>
  </si>
  <si>
    <t xml:space="preserve">  城市维护建设税</t>
  </si>
  <si>
    <t>8.社会保障和就业支出</t>
  </si>
  <si>
    <t xml:space="preserve">  印花税</t>
  </si>
  <si>
    <t>9.卫生健康支出</t>
  </si>
  <si>
    <t xml:space="preserve">  城镇土地使用税</t>
  </si>
  <si>
    <t>10.节能环保支出</t>
  </si>
  <si>
    <t xml:space="preserve">  其他收入</t>
  </si>
  <si>
    <t>11.城乡社区支出</t>
  </si>
  <si>
    <t>2.非税收入</t>
  </si>
  <si>
    <t>12.农林水支出</t>
  </si>
  <si>
    <t xml:space="preserve">  罚没收入</t>
  </si>
  <si>
    <t>13.交通运输支出</t>
  </si>
  <si>
    <t xml:space="preserve">  行政事业性收费收入</t>
  </si>
  <si>
    <t>14.资源勘探工业信息等支出</t>
  </si>
  <si>
    <t xml:space="preserve"> 国有资本经营收入</t>
  </si>
  <si>
    <t>15.商业服务业等支出</t>
  </si>
  <si>
    <t xml:space="preserve">  国有资源（资产）有偿使用收入</t>
  </si>
  <si>
    <t>16.金融支出</t>
  </si>
  <si>
    <t>17.援助其他地区支出</t>
  </si>
  <si>
    <t xml:space="preserve">  政府住房基金收入</t>
  </si>
  <si>
    <t>18.国土海洋气象等支出</t>
  </si>
  <si>
    <t>19.住房保障支出</t>
  </si>
  <si>
    <t>20.粮油物资储备支出</t>
  </si>
  <si>
    <t>21.灾害防治及应急管理支出</t>
  </si>
  <si>
    <t>22.其他支出</t>
  </si>
  <si>
    <t>23.债务付息支出</t>
  </si>
  <si>
    <t>24.债务发行费用支出</t>
  </si>
  <si>
    <t>二、线下收入</t>
  </si>
  <si>
    <t>二、线下支出</t>
  </si>
  <si>
    <t>1.上级补助收入</t>
  </si>
  <si>
    <t>1.上解上级支出</t>
  </si>
  <si>
    <t>2.调入预算稳定调节基金</t>
  </si>
  <si>
    <t>2.安排预算稳定调节基金</t>
  </si>
  <si>
    <t>3.调入资金</t>
  </si>
  <si>
    <t>3.增设预算周转金</t>
  </si>
  <si>
    <t>4.债务转贷收入</t>
  </si>
  <si>
    <t>4.年终结转结余</t>
  </si>
  <si>
    <t>5.上年结转结余收入</t>
  </si>
  <si>
    <t xml:space="preserve">      其中：净结余</t>
  </si>
  <si>
    <t>收入总计</t>
  </si>
  <si>
    <t>支出总计</t>
  </si>
  <si>
    <t>附表2</t>
  </si>
  <si>
    <t>2021年盐田区一般公共预算收入决算表</t>
  </si>
  <si>
    <t>单位:万元</t>
  </si>
  <si>
    <t>科目名称</t>
  </si>
  <si>
    <t>税收收入</t>
  </si>
  <si>
    <t xml:space="preserve">  消费税</t>
  </si>
  <si>
    <t xml:space="preserve">  个人所得税(款)</t>
  </si>
  <si>
    <t xml:space="preserve">  资源税</t>
  </si>
  <si>
    <t xml:space="preserve">  车船税(款)</t>
  </si>
  <si>
    <t xml:space="preserve">  船舶吨税(款)</t>
  </si>
  <si>
    <t xml:space="preserve">  车辆购置税(款)</t>
  </si>
  <si>
    <t xml:space="preserve">  关税(款)</t>
  </si>
  <si>
    <t xml:space="preserve">  耕地占用税(款)</t>
  </si>
  <si>
    <t xml:space="preserve">  契税(款)</t>
  </si>
  <si>
    <t xml:space="preserve">  烟叶税(款)</t>
  </si>
  <si>
    <t xml:space="preserve">  环境保护税(款)</t>
  </si>
  <si>
    <t xml:space="preserve">  其他税收收入(款)</t>
  </si>
  <si>
    <t>非税收入</t>
  </si>
  <si>
    <t xml:space="preserve">  专项收入</t>
  </si>
  <si>
    <t xml:space="preserve">  国有资本经营收入</t>
  </si>
  <si>
    <t xml:space="preserve">  国有资源(资产)有偿使用收入</t>
  </si>
  <si>
    <t xml:space="preserve">  捐赠收入</t>
  </si>
  <si>
    <t xml:space="preserve">  其他收入(款)</t>
  </si>
  <si>
    <t>附表3</t>
  </si>
  <si>
    <t>2021年盐田区一般公共预算支出决算表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</si>
  <si>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</si>
  <si>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</si>
  <si>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</si>
  <si>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</si>
  <si>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</si>
  <si>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</si>
  <si>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</si>
  <si>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</si>
  <si>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</si>
  <si>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</si>
  <si>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</si>
  <si>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</si>
  <si>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</si>
  <si>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</si>
  <si>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</si>
  <si>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</si>
  <si>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</si>
  <si>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</si>
  <si>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</si>
  <si>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</si>
  <si>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</si>
  <si>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</si>
  <si>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</si>
  <si>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</si>
  <si>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</si>
  <si>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</si>
  <si>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</si>
  <si>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</si>
  <si>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</si>
  <si>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</si>
  <si>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</si>
  <si>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</si>
  <si>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</si>
  <si>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</si>
  <si>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</si>
  <si>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</si>
  <si>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</si>
  <si>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</si>
  <si>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</si>
  <si>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</si>
  <si>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</si>
  <si>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</si>
  <si>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</si>
  <si>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</si>
  <si>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</si>
  <si>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</si>
  <si>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</si>
  <si>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</si>
  <si>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</si>
  <si>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</si>
  <si>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</si>
  <si>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</si>
  <si>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</si>
  <si>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</si>
  <si>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</si>
  <si>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</si>
  <si>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</si>
  <si>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</si>
  <si>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</si>
  <si>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</si>
  <si>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</si>
  <si>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</si>
  <si>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</si>
  <si>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</si>
  <si>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</si>
  <si>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</si>
  <si>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</si>
  <si>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</si>
  <si>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</si>
  <si>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</si>
  <si>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</si>
  <si>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</si>
  <si>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</si>
  <si>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</si>
  <si>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</si>
  <si>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</si>
  <si>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</si>
  <si>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</si>
  <si>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</si>
  <si>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</si>
  <si>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</si>
  <si>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</si>
  <si>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</si>
  <si>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</si>
  <si>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</si>
  <si>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</si>
  <si>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</si>
  <si>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</si>
  <si>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</si>
  <si>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</si>
  <si>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</si>
  <si>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</si>
  <si>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</si>
  <si>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</si>
  <si>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</si>
  <si>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</si>
  <si>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</si>
  <si>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</si>
  <si>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</si>
  <si>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</si>
  <si>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</si>
  <si>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</si>
  <si>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</si>
  <si>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</si>
  <si>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</si>
  <si>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</si>
  <si>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</si>
  <si>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</si>
  <si>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</si>
  <si>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</si>
  <si>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</si>
  <si>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</si>
  <si>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</si>
  <si>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</si>
  <si>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</si>
  <si>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</si>
  <si>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</si>
  <si>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</si>
  <si>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</si>
  <si>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</si>
  <si>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</si>
  <si>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</si>
  <si>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</si>
  <si>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</si>
  <si>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</si>
  <si>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</si>
  <si>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</si>
  <si>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</si>
  <si>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</si>
  <si>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</si>
  <si>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</si>
  <si>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</si>
  <si>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</si>
  <si>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</si>
  <si>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</si>
  <si>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</si>
  <si>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</si>
  <si>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</si>
  <si>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</si>
  <si>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</si>
  <si>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</si>
  <si>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</si>
  <si>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</si>
  <si>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</si>
  <si>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</si>
  <si>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</si>
  <si>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</si>
  <si>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</si>
  <si>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</si>
  <si>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</si>
  <si>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</si>
  <si>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</si>
  <si>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</si>
  <si>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</si>
  <si>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</si>
  <si>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</si>
  <si>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</si>
  <si>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</si>
  <si>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</si>
  <si>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</si>
  <si>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</si>
  <si>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</si>
  <si>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</si>
  <si>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</si>
  <si>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</si>
  <si>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</si>
  <si>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</si>
  <si>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</si>
  <si>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</si>
  <si>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</si>
  <si>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</si>
  <si>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</si>
  <si>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</si>
  <si>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</si>
  <si>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</si>
  <si>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</si>
  <si>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</si>
  <si>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</si>
  <si>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</si>
  <si>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</si>
  <si>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</si>
  <si>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</si>
  <si>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</si>
  <si>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</si>
  <si>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</si>
  <si>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</si>
  <si>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</si>
  <si>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</si>
  <si>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</si>
  <si>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</si>
  <si>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</si>
  <si>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</si>
  <si>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</si>
  <si>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</si>
  <si>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</si>
  <si>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</si>
  <si>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</si>
  <si>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</si>
  <si>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</si>
  <si>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</si>
  <si>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</si>
  <si>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</si>
  <si>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</si>
  <si>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</si>
  <si>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</si>
  <si>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</si>
  <si>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</si>
  <si>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</si>
  <si>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法制建设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</si>
  <si>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</si>
  <si>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</si>
  <si>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</si>
  <si>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</si>
  <si>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</si>
  <si>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</si>
  <si>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</si>
  <si>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</si>
  <si>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</si>
  <si>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</si>
  <si>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</si>
  <si>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</si>
  <si>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</si>
  <si>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</si>
  <si>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</si>
  <si>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</si>
  <si>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</si>
  <si>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</si>
  <si>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</si>
  <si>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</si>
  <si>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</si>
  <si>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</si>
  <si>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</si>
  <si>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</si>
  <si>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</si>
  <si>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</si>
  <si>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</si>
  <si>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</si>
  <si>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</si>
  <si>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</si>
  <si>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</si>
  <si>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</si>
  <si>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</si>
  <si>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</si>
  <si>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</si>
  <si>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</si>
  <si>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</si>
  <si>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</si>
  <si>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</si>
  <si>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</si>
  <si>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</si>
  <si>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</si>
  <si>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</si>
  <si>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</si>
  <si>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</si>
  <si>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</si>
  <si>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</si>
  <si>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</si>
  <si>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</si>
  <si>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</si>
  <si>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</si>
  <si>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</si>
  <si>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</si>
  <si>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</si>
  <si>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</si>
  <si>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</si>
  <si>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</si>
  <si>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</si>
  <si>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</si>
  <si>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</si>
  <si>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</si>
  <si>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</si>
  <si>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</si>
  <si>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</si>
  <si>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</si>
  <si>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</si>
  <si>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</si>
  <si>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</si>
  <si>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</si>
  <si>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</si>
  <si>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</si>
  <si>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</si>
  <si>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</si>
  <si>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</si>
  <si>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</si>
  <si>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</si>
  <si>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</si>
  <si>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</si>
  <si>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</si>
  <si>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</si>
  <si>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</si>
  <si>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</si>
  <si>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</si>
  <si>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</si>
  <si>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</si>
  <si>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</si>
  <si>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</si>
  <si>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</si>
  <si>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</si>
  <si>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</si>
  <si>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</si>
  <si>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</si>
  <si>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</si>
  <si>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</si>
  <si>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</si>
  <si>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</si>
  <si>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</si>
  <si>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</si>
  <si>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</si>
  <si>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</si>
  <si>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</si>
  <si>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</si>
  <si>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</si>
  <si>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</si>
  <si>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</si>
  <si>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</si>
  <si>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</si>
  <si>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</si>
  <si>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</si>
  <si>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</si>
  <si>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</si>
  <si>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</si>
  <si>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</si>
  <si>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</si>
  <si>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</si>
  <si>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</si>
  <si>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</si>
  <si>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</si>
  <si>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</si>
  <si>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</si>
  <si>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</si>
  <si>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</si>
  <si>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</si>
  <si>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</si>
  <si>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</si>
  <si>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</si>
  <si>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</si>
  <si>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</si>
  <si>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</si>
  <si>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</si>
  <si>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</si>
  <si>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</si>
  <si>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</si>
  <si>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</si>
  <si>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</si>
  <si>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</si>
  <si>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</si>
  <si>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</si>
  <si>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</si>
  <si>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</si>
  <si>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</si>
  <si>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</si>
  <si>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</si>
  <si>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</si>
  <si>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</si>
  <si>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</si>
  <si>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</si>
  <si>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</si>
  <si>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</si>
  <si>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</si>
  <si>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</si>
  <si>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</si>
  <si>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</si>
  <si>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</si>
  <si>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</si>
  <si>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</si>
  <si>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</si>
  <si>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</si>
  <si>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</si>
  <si>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</si>
  <si>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</si>
  <si>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</si>
  <si>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</si>
  <si>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</si>
  <si>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</si>
  <si>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</si>
  <si>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</si>
  <si>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</si>
  <si>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</si>
  <si>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</si>
  <si>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</si>
  <si>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</si>
  <si>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</si>
  <si>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</si>
  <si>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</si>
  <si>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</si>
  <si>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</si>
  <si>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</si>
  <si>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</si>
  <si>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</si>
  <si>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</si>
  <si>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</si>
  <si>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</si>
  <si>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</si>
  <si>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</si>
  <si>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</si>
  <si>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</si>
  <si>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</si>
  <si>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</si>
  <si>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</si>
  <si>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</si>
  <si>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</si>
  <si>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</si>
  <si>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</si>
  <si>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</si>
  <si>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</si>
  <si>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</si>
  <si>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</si>
  <si>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</si>
  <si>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</si>
  <si>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</si>
  <si>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</si>
  <si>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</si>
  <si>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</si>
  <si>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</si>
  <si>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</si>
  <si>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</si>
  <si>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</si>
  <si>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</si>
  <si>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</si>
  <si>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</si>
  <si>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</si>
  <si>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</si>
  <si>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</si>
  <si>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</si>
  <si>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</si>
  <si>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</si>
  <si>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</si>
  <si>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</si>
  <si>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</si>
  <si>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</si>
  <si>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</si>
  <si>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</si>
  <si>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</si>
  <si>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</si>
  <si>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</si>
  <si>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</si>
  <si>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</si>
  <si>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</si>
  <si>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</si>
  <si>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</si>
  <si>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</si>
  <si>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</si>
  <si>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</si>
  <si>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</si>
  <si>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</si>
  <si>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</si>
  <si>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</si>
  <si>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</si>
  <si>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</si>
  <si>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</si>
  <si>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</si>
  <si>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</si>
  <si>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</si>
  <si>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</si>
  <si>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</si>
  <si>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</si>
  <si>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</si>
  <si>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</si>
  <si>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</si>
  <si>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</si>
  <si>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</si>
  <si>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</si>
  <si>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</si>
  <si>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</si>
  <si>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</si>
  <si>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</si>
  <si>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</si>
  <si>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</si>
  <si>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</si>
  <si>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</si>
  <si>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</si>
  <si>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</si>
  <si>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</si>
  <si>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</si>
  <si>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</si>
  <si>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</si>
  <si>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</si>
  <si>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</si>
  <si>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</si>
  <si>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</si>
  <si>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</si>
  <si>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</si>
  <si>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</si>
  <si>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</si>
  <si>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</si>
  <si>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</si>
  <si>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</si>
  <si>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</si>
  <si>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</si>
  <si>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</si>
  <si>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</si>
  <si>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</si>
  <si>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</si>
  <si>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</si>
  <si>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</si>
  <si>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</si>
  <si>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</si>
  <si>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</si>
  <si>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</si>
  <si>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</si>
  <si>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</si>
  <si>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</si>
  <si>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</si>
  <si>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</si>
  <si>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</si>
  <si>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</si>
  <si>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</si>
  <si>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</si>
  <si>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</si>
  <si>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</si>
  <si>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</si>
  <si>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</si>
  <si>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</si>
  <si>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</si>
  <si>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</si>
  <si>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</si>
  <si>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</si>
  <si>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</si>
  <si>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</si>
  <si>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</si>
  <si>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</si>
  <si>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</si>
  <si>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</si>
  <si>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</si>
  <si>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</si>
  <si>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</si>
  <si>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</si>
  <si>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</si>
  <si>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</si>
  <si>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</si>
  <si>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</si>
  <si>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</si>
  <si>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</si>
  <si>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</si>
  <si>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</si>
  <si>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</si>
  <si>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</si>
  <si>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</si>
  <si>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</si>
  <si>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</si>
  <si>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</si>
  <si>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</si>
  <si>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</si>
  <si>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</si>
  <si>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</si>
  <si>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</si>
  <si>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</si>
  <si>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</si>
  <si>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</si>
  <si>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</si>
  <si>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</si>
  <si>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</si>
  <si>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</si>
  <si>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</si>
  <si>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</si>
  <si>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</si>
  <si>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</si>
  <si>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</si>
  <si>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</si>
  <si>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</si>
  <si>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</si>
  <si>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</si>
  <si>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</si>
  <si>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</si>
  <si>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</si>
  <si>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</si>
  <si>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</si>
  <si>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</si>
  <si>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</si>
  <si>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</si>
  <si>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</si>
  <si>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</si>
  <si>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</si>
  <si>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</si>
  <si>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</si>
  <si>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</si>
  <si>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</si>
  <si>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</si>
  <si>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</si>
  <si>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</si>
  <si>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</si>
  <si>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</si>
  <si>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</si>
  <si>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</si>
  <si>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</si>
  <si>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</si>
  <si>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</si>
  <si>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</si>
  <si>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</si>
  <si>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</si>
  <si>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</si>
  <si>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</si>
  <si>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</si>
  <si>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</si>
  <si>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</si>
  <si>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</si>
  <si>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</si>
  <si>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</si>
  <si>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</si>
  <si>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</si>
  <si>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</si>
  <si>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</si>
  <si>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</si>
  <si>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</si>
  <si>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</si>
  <si>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</si>
  <si>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</si>
  <si>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</si>
  <si>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</si>
  <si>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</si>
  <si>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</si>
  <si>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</si>
  <si>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</si>
  <si>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</si>
  <si>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</si>
  <si>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</si>
  <si>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</si>
  <si>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</si>
  <si>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</si>
  <si>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</si>
  <si>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</si>
  <si>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</si>
  <si>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</si>
  <si>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</si>
  <si>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</si>
  <si>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</si>
  <si>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</si>
  <si>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</si>
  <si>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</si>
  <si>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</si>
  <si>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</si>
  <si>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</si>
  <si>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</si>
  <si>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</si>
  <si>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</si>
  <si>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</si>
  <si>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</si>
  <si>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</si>
  <si>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</si>
  <si>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</si>
  <si>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</si>
  <si>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</si>
  <si>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</si>
  <si>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</si>
  <si>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</si>
  <si>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</si>
  <si>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</si>
  <si>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</si>
  <si>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</si>
  <si>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</si>
  <si>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</si>
  <si>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</si>
  <si>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</si>
  <si>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</si>
  <si>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</si>
  <si>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</si>
  <si>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</si>
  <si>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</si>
  <si>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</si>
  <si>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</si>
  <si>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</si>
  <si>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</si>
  <si>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</si>
  <si>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</si>
  <si>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</si>
  <si>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</si>
  <si>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</si>
  <si>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</si>
  <si>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</si>
  <si>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</si>
  <si>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</si>
  <si>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</si>
  <si>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</si>
  <si>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林业草原防灾减灾</t>
  </si>
  <si>
    <t xml:space="preserve">    国家公园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</si>
  <si>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</si>
  <si>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</si>
  <si>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</si>
  <si>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</si>
  <si>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</si>
  <si>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</si>
  <si>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</si>
  <si>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</si>
  <si>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</si>
  <si>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</si>
  <si>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</si>
  <si>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</si>
  <si>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</si>
  <si>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</si>
  <si>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</si>
  <si>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</si>
  <si>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</si>
  <si>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</si>
  <si>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</si>
  <si>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</si>
  <si>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</si>
  <si>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</si>
  <si>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</si>
  <si>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</si>
  <si>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</si>
  <si>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</si>
  <si>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</si>
  <si>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</si>
  <si>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</si>
  <si>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</si>
  <si>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</si>
  <si>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</si>
  <si>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</si>
  <si>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</si>
  <si>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</si>
  <si>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</si>
  <si>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</si>
  <si>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</si>
  <si>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</si>
  <si>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</si>
  <si>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</si>
  <si>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</si>
  <si>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</si>
  <si>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</si>
  <si>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</si>
  <si>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</si>
  <si>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</si>
  <si>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</si>
  <si>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</si>
  <si>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</si>
  <si>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</si>
  <si>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</si>
  <si>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</si>
  <si>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</si>
  <si>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</si>
  <si>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</si>
  <si>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</si>
  <si>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</si>
  <si>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</si>
  <si>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</si>
  <si>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</si>
  <si>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</si>
  <si>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</si>
  <si>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</si>
  <si>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</si>
  <si>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</si>
  <si>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</si>
  <si>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</si>
  <si>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</si>
  <si>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</si>
  <si>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</si>
  <si>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</si>
  <si>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</si>
  <si>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</si>
  <si>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</si>
  <si>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</si>
  <si>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</si>
  <si>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</si>
  <si>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</si>
  <si>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</si>
  <si>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</si>
  <si>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</si>
  <si>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</si>
  <si>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</si>
  <si>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</si>
  <si>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</si>
  <si>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</si>
  <si>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</si>
  <si>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</si>
  <si>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</si>
  <si>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</si>
  <si>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</si>
  <si>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</si>
  <si>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</si>
  <si>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</si>
  <si>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</si>
  <si>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</si>
  <si>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</si>
  <si>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</si>
  <si>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</si>
  <si>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</si>
  <si>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</si>
  <si>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</si>
  <si>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</si>
  <si>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</si>
  <si>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</si>
  <si>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</si>
  <si>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</si>
  <si>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</si>
  <si>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</si>
  <si>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</si>
  <si>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</si>
  <si>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</si>
  <si>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</si>
  <si>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</si>
  <si>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</si>
  <si>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</si>
  <si>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</si>
  <si>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</si>
  <si>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</si>
  <si>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</si>
  <si>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</si>
  <si>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</si>
  <si>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</si>
  <si>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</si>
  <si>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</si>
  <si>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</si>
  <si>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</si>
  <si>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</si>
  <si>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</si>
  <si>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</si>
  <si>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</si>
  <si>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</si>
  <si>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</si>
  <si>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</si>
  <si>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</si>
  <si>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</si>
  <si>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</si>
  <si>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</si>
  <si>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</si>
  <si>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</si>
  <si>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</si>
  <si>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</si>
  <si>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</si>
  <si>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</si>
  <si>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</si>
  <si>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</si>
  <si>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</si>
  <si>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</si>
  <si>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</si>
  <si>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</si>
  <si>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</si>
  <si>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</si>
  <si>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</si>
  <si>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</si>
  <si>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</si>
  <si>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</si>
  <si>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</si>
  <si>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</si>
  <si>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</si>
  <si>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</si>
  <si>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</si>
  <si>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</si>
  <si>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</si>
  <si>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</si>
  <si>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</si>
  <si>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</si>
  <si>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</si>
  <si>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</si>
  <si>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</si>
  <si>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</si>
  <si>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</si>
  <si>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</si>
  <si>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</si>
  <si>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</si>
  <si>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</si>
  <si>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</si>
  <si>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</si>
  <si>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</si>
  <si>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</si>
  <si>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</si>
  <si>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</si>
  <si>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</si>
  <si>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</si>
  <si>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</si>
  <si>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</si>
  <si>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</si>
  <si>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</si>
  <si>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</si>
  <si>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</si>
  <si>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</si>
  <si>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</si>
  <si>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</si>
  <si>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</si>
  <si>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</si>
  <si>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</si>
  <si>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</si>
  <si>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</si>
  <si>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</si>
  <si>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</si>
  <si>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</si>
  <si>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</si>
  <si>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</si>
  <si>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</si>
  <si>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</si>
  <si>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</si>
  <si>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</si>
  <si>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</si>
  <si>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>　　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</si>
  <si>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</si>
  <si>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</si>
  <si>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</si>
  <si>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</si>
  <si>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</si>
  <si>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</si>
  <si>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</si>
  <si>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</si>
  <si>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</si>
  <si>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</si>
  <si>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</si>
  <si>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</si>
  <si>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</si>
  <si>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</si>
  <si>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</si>
  <si>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</si>
  <si>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</si>
  <si>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</si>
  <si>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</si>
  <si>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</si>
  <si>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</si>
  <si>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</si>
  <si>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</si>
  <si>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</si>
  <si>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</si>
  <si>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</si>
  <si>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</si>
  <si>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</si>
  <si>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</si>
  <si>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</si>
  <si>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</si>
  <si>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</si>
  <si>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</si>
  <si>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</si>
  <si>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</si>
  <si>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</si>
  <si>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</si>
  <si>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</si>
  <si>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</si>
  <si>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</si>
  <si>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</si>
  <si>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</si>
  <si>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</si>
  <si>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</si>
  <si>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</si>
  <si>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</si>
  <si>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</si>
  <si>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</si>
  <si>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</si>
  <si>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</si>
  <si>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</si>
  <si>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</si>
  <si>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</si>
  <si>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</si>
  <si>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</si>
  <si>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</si>
  <si>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</si>
  <si>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</si>
  <si>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</si>
  <si>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</si>
  <si>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</si>
  <si>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</si>
  <si>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</si>
  <si>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</si>
  <si>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</si>
  <si>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</si>
  <si>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</si>
  <si>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</si>
  <si>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</si>
  <si>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</si>
  <si>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</si>
  <si>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</si>
  <si>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</si>
  <si>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</si>
  <si>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</si>
  <si>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</si>
  <si>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</si>
  <si>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</si>
  <si>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</si>
  <si>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</si>
  <si>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</si>
  <si>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</si>
  <si>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</si>
  <si>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</si>
  <si>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</si>
  <si>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</si>
  <si>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</si>
  <si>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</si>
  <si>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</si>
  <si>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</si>
  <si>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</si>
  <si>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</si>
  <si>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</si>
  <si>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</si>
  <si>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</si>
  <si>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</si>
  <si>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</si>
  <si>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</si>
  <si>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</si>
  <si>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</si>
  <si>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</si>
  <si>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</si>
  <si>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</si>
  <si>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</si>
  <si>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</si>
  <si>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</si>
  <si>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</si>
  <si>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</si>
  <si>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</si>
  <si>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</si>
  <si>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</si>
  <si>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</si>
  <si>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</si>
  <si>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</si>
  <si>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</si>
  <si>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</si>
  <si>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</si>
  <si>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</si>
  <si>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</si>
  <si>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</si>
  <si>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</si>
  <si>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</si>
  <si>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</si>
  <si>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</si>
  <si>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</si>
  <si>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</si>
  <si>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</si>
  <si>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</si>
  <si>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</si>
  <si>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</si>
  <si>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</si>
  <si>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</si>
  <si>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</si>
  <si>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</si>
  <si>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</si>
  <si>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</si>
  <si>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</si>
  <si>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</si>
  <si>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</si>
  <si>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</si>
  <si>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</si>
  <si>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</si>
  <si>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附表4</t>
  </si>
  <si>
    <t>2021年盐田区一般公共预算本级支出决算表</t>
  </si>
  <si>
    <t>一般公共预算支出</t>
  </si>
  <si>
    <t>附表5</t>
  </si>
  <si>
    <t>2021年盐田区本级一般公共预算支出经济分类决算表</t>
  </si>
  <si>
    <t>2021年决算数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</si>
  <si>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</si>
  <si>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</si>
  <si>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</si>
  <si>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</si>
  <si>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</si>
  <si>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</si>
  <si>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</si>
  <si>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</si>
  <si>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</si>
  <si>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</si>
  <si>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</si>
  <si>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</si>
  <si>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</si>
  <si>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</si>
  <si>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</si>
  <si>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</si>
  <si>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</si>
  <si>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</si>
  <si>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</si>
  <si>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</si>
  <si>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</si>
  <si>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</si>
  <si>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</si>
  <si>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</si>
  <si>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</si>
  <si>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</si>
  <si>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</si>
  <si>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</si>
  <si>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</si>
  <si>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</si>
  <si>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</si>
  <si>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</si>
  <si>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</si>
  <si>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</si>
  <si>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</si>
  <si>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</si>
  <si>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</si>
  <si>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</si>
  <si>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</si>
  <si>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</si>
  <si>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</si>
  <si>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</si>
  <si>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</si>
  <si>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</si>
  <si>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</si>
  <si>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</si>
  <si>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</si>
  <si>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</si>
  <si>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</si>
  <si>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</si>
  <si>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</si>
  <si>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</si>
  <si>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</si>
  <si>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</si>
  <si>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</si>
  <si>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</si>
  <si>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</si>
  <si>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>附表6</t>
  </si>
  <si>
    <t>2021年盐田区本级一般公共预算基本支出经济分类决算表</t>
  </si>
  <si>
    <t>附表7</t>
  </si>
  <si>
    <t>2021年盐田区一般公共预算区本级对下级税收返还和转移支付决算表</t>
  </si>
  <si>
    <t>分项目</t>
  </si>
  <si>
    <t>分地区</t>
  </si>
  <si>
    <t>一、税收返还</t>
  </si>
  <si>
    <t>0.00</t>
  </si>
  <si>
    <t>无</t>
  </si>
  <si>
    <t>其中：消费税和增值税税收返还收入</t>
  </si>
  <si>
    <t xml:space="preserve">      所得税基数返还收入</t>
  </si>
  <si>
    <t>二、一般转移支付</t>
  </si>
  <si>
    <t>其中：体制定额结算补助</t>
  </si>
  <si>
    <t xml:space="preserve">      大企业跨区迁移补助</t>
  </si>
  <si>
    <t xml:space="preserve">      体制中期评估划转经费</t>
  </si>
  <si>
    <t xml:space="preserve">      体制中期评估补助经费</t>
  </si>
  <si>
    <t xml:space="preserve">      消防体制改革划转经费</t>
  </si>
  <si>
    <t>三、专项转移支付</t>
  </si>
  <si>
    <t>其中：基层政法经费转移支付</t>
  </si>
  <si>
    <t xml:space="preserve">      教育费附加转移支付</t>
  </si>
  <si>
    <t xml:space="preserve">      地方教育附加</t>
  </si>
  <si>
    <t xml:space="preserve">      土地收益计提的教育资金</t>
  </si>
  <si>
    <t>合计</t>
  </si>
  <si>
    <t>备注：2021年，盐田区无对下级的财政转移支付资金，本表为空表。</t>
  </si>
  <si>
    <t>附表8</t>
  </si>
  <si>
    <t>2021年盐田区地方政府一般债务限额和余额情况表</t>
  </si>
  <si>
    <t>项目</t>
  </si>
  <si>
    <t>预算数</t>
  </si>
  <si>
    <t>执行数</t>
  </si>
  <si>
    <t>一、2020年末地方政府一般债务余额实际数</t>
  </si>
  <si>
    <t>二、2021年末地方政府一般债务余额限额</t>
  </si>
  <si>
    <t>三、2021年地方政府一般债务发行额</t>
  </si>
  <si>
    <t xml:space="preserve">    中央转贷地方的国际金融组织和外国政府贷款</t>
  </si>
  <si>
    <t xml:space="preserve">    2021年地方政府一般债券发行额</t>
  </si>
  <si>
    <t>四、2021年地方政府一般债务还本额</t>
  </si>
  <si>
    <t>五、2021年末地方政府一般债务余额执行数</t>
  </si>
  <si>
    <t>第二部分：政府性基金决算表</t>
  </si>
  <si>
    <t>附表9</t>
  </si>
  <si>
    <t>2021年盐田区政府性基金收支决算总表</t>
  </si>
  <si>
    <t>科目</t>
  </si>
  <si>
    <t>一、区级政府性基金收入</t>
  </si>
  <si>
    <t>一、区级政府性基金支出</t>
  </si>
  <si>
    <t>1.彩票公益金收入</t>
  </si>
  <si>
    <t>1.科学技术支出</t>
  </si>
  <si>
    <t>103015502体育彩票公益金收入</t>
  </si>
  <si>
    <t>2.文化旅游体育与传媒支出</t>
  </si>
  <si>
    <t>2.专项债券对应项目专项收入</t>
  </si>
  <si>
    <t>20707国家电影事业发展专项资金安排的支出</t>
  </si>
  <si>
    <t xml:space="preserve">103109998其他地方自行试点项目收益专项债券对应项目专项收入  </t>
  </si>
  <si>
    <t>2070799 其他国家电影事业发展专项资金支出</t>
  </si>
  <si>
    <t>3.社会保障和就业支出</t>
  </si>
  <si>
    <t>4.节能环保支出</t>
  </si>
  <si>
    <t>5.城乡社区支出</t>
  </si>
  <si>
    <t>21208 国有土地使用权出让收入及对应专项债务收入安排的支出</t>
  </si>
  <si>
    <t>2120801 征地和拆迁补偿支出</t>
  </si>
  <si>
    <t>2120802 土地开发支出</t>
  </si>
  <si>
    <t>2120803 城市建设支出</t>
  </si>
  <si>
    <t>2120806 土地出让业务支出</t>
  </si>
  <si>
    <t>2120807 廉租住房支出</t>
  </si>
  <si>
    <t>2120811 公共租赁住房支出</t>
  </si>
  <si>
    <t>2120813 保障性住房租金补贴</t>
  </si>
  <si>
    <t>6.农林水支出</t>
  </si>
  <si>
    <t>7.交通运输支出</t>
  </si>
  <si>
    <t>8.资源勘探工业信息等支出</t>
  </si>
  <si>
    <t>9.金融支出</t>
  </si>
  <si>
    <t>10.其他支出</t>
  </si>
  <si>
    <t>22904其他政府性基金及对应专项债务收入安排的支出</t>
  </si>
  <si>
    <t xml:space="preserve">2290402其他地方自行试点项目收益专项债券收入安排的支出  </t>
  </si>
  <si>
    <t>22960彩票公益金安排的支出</t>
  </si>
  <si>
    <t>2296002用于社会福利的彩票公益金支出</t>
  </si>
  <si>
    <t>2296003用于体育事业的彩票公益金支出</t>
  </si>
  <si>
    <t>11.债务付息支出</t>
  </si>
  <si>
    <t>23204地方政府专项债务付息支出</t>
  </si>
  <si>
    <t>2320411国有土地使用权出让金债务付息支出</t>
  </si>
  <si>
    <t>2320498其他地方自行试点项目收益专项债券付息支出</t>
  </si>
  <si>
    <t>2320499其他政府性基金债务付息支出</t>
  </si>
  <si>
    <t>12.债券发行费用支出</t>
  </si>
  <si>
    <t>23304地方政府专项债务发行费用支出</t>
  </si>
  <si>
    <t>2330498其他地方自行试点项目收益专项债券发行费用支出</t>
  </si>
  <si>
    <t>13.抗疫特别国债安排的支出</t>
  </si>
  <si>
    <t>23401基础设施建设</t>
  </si>
  <si>
    <t>2340109交通基础设施建设</t>
  </si>
  <si>
    <t>23402抗疫相关支出</t>
  </si>
  <si>
    <t>2340204援企稳岗补贴</t>
  </si>
  <si>
    <t>2340299其他抗疫相关支出</t>
  </si>
  <si>
    <t>2.债务转贷收入</t>
  </si>
  <si>
    <t>2.债务转贷支出</t>
  </si>
  <si>
    <t xml:space="preserve">  其中：地方政府专项债务转贷收入</t>
  </si>
  <si>
    <t>3.调出资金</t>
  </si>
  <si>
    <t>4.上年结余</t>
  </si>
  <si>
    <t>附表10</t>
  </si>
  <si>
    <t>2021年盐田区政府性基金收入决算表</t>
  </si>
  <si>
    <t>地方政府专项债务转贷收入</t>
  </si>
  <si>
    <t>附表11</t>
  </si>
  <si>
    <t>2021年盐田区政府性基金支出决算表</t>
  </si>
  <si>
    <t>2070799其他国家电影事业发展专项资金支出</t>
  </si>
  <si>
    <t>21208国有土地使用权出让收入及对应专项债务收入安排的支出</t>
  </si>
  <si>
    <t>2120801征地和拆迁补偿支出</t>
  </si>
  <si>
    <t>2120802土地开发支出</t>
  </si>
  <si>
    <t>2120803城市建设支出</t>
  </si>
  <si>
    <t>2120806土地出让业务支出</t>
  </si>
  <si>
    <t>2120807廉租住房支出</t>
  </si>
  <si>
    <t>2120811公共租赁住房支出</t>
  </si>
  <si>
    <t>2120813保障性住房租金补贴</t>
  </si>
  <si>
    <t>附表12</t>
  </si>
  <si>
    <t>2021年盐田区政府性基金本级支出决算表</t>
  </si>
  <si>
    <t>附表13</t>
  </si>
  <si>
    <t>2021年盐田区政府性基金预算区本级对下级转移支付决算表</t>
  </si>
  <si>
    <t>一、国土基金</t>
  </si>
  <si>
    <t>二、福彩公益金</t>
  </si>
  <si>
    <t>三、体彩公益金</t>
  </si>
  <si>
    <t>四、其他</t>
  </si>
  <si>
    <t>附表14</t>
  </si>
  <si>
    <t>2021年盐田区地方政府专项债务限额和余额情况决算表</t>
  </si>
  <si>
    <t>一、2020年末地方政府专项债务余额实际数</t>
  </si>
  <si>
    <t>二、2021年末地方政府专项债务余额限额</t>
  </si>
  <si>
    <t>三、2021年地方政府专项债务发行额</t>
  </si>
  <si>
    <t>四、2021年地方政府专项债务还本额</t>
  </si>
  <si>
    <t>五、2021年末地方政府专项债务余额执行数</t>
  </si>
  <si>
    <t>第三部分：国有资本经营决算表</t>
  </si>
  <si>
    <t>附表15</t>
  </si>
  <si>
    <t>2021年盐田区国有资本经营收入决算表</t>
  </si>
  <si>
    <t>预算科目</t>
  </si>
  <si>
    <t>一、区级国有资本经营预算收入合计</t>
  </si>
  <si>
    <t>1.利润收入</t>
  </si>
  <si>
    <t>103060118贸易企业利润收入</t>
  </si>
  <si>
    <t>103060120房地产企业利润收入</t>
  </si>
  <si>
    <t>103060134金融企业利润收入</t>
  </si>
  <si>
    <t>103060198其他国有资本经营预算企业利润收入</t>
  </si>
  <si>
    <t>2.股利、股息收入</t>
  </si>
  <si>
    <t>3.产权转让收入</t>
  </si>
  <si>
    <t>103060398其他国有资本经营预算企业产权转让收入</t>
  </si>
  <si>
    <t>4.清算收入</t>
  </si>
  <si>
    <t>5.其他国有资本经营预算收入</t>
  </si>
  <si>
    <t>1030698其他国有资本经营预算收入</t>
  </si>
  <si>
    <t>2.上年结余</t>
  </si>
  <si>
    <t>附表16</t>
  </si>
  <si>
    <t>2021年盐田区国有资本经营支出决算表</t>
  </si>
  <si>
    <t>一、区级国有资本经营预算支出合计</t>
  </si>
  <si>
    <t>1.国有企业退休人员社会化管理补助支出</t>
  </si>
  <si>
    <t>2230105国有企业退休人员社会化管理补助支出</t>
  </si>
  <si>
    <t>2.解决历史遗留问题及改革成本支出</t>
  </si>
  <si>
    <t>2230199其他解决历史遗留问题及改革成本支出</t>
  </si>
  <si>
    <t>2.国有企业资本金注入</t>
  </si>
  <si>
    <t>2230299其他国有企业资本金注入</t>
  </si>
  <si>
    <t>3.国有企业政策性补贴</t>
  </si>
  <si>
    <t>4.金融国有资本经营预算支出</t>
  </si>
  <si>
    <t>5.其他国有资本经营预算支出(款)</t>
  </si>
  <si>
    <t>2239999其他国有资本经营预算支出(项)</t>
  </si>
  <si>
    <t>1.调出资金</t>
  </si>
  <si>
    <t>2.年终结余</t>
  </si>
  <si>
    <t>附表17</t>
  </si>
  <si>
    <t>2021年盐田区国有资本经营本级支出决算表</t>
  </si>
  <si>
    <t>附表18</t>
  </si>
  <si>
    <t>2021年盐田区国有资本经营预算区本级对下级转移支付决算表</t>
  </si>
  <si>
    <t>第四部分：社会保险基金决算表</t>
  </si>
  <si>
    <t>附表19</t>
  </si>
  <si>
    <t>2021年盐田区社会保险基金收入决算表</t>
  </si>
  <si>
    <t>企业职工基本
养老保险基金</t>
  </si>
  <si>
    <t>城乡居民基本
养老保险基金</t>
  </si>
  <si>
    <t>机关事业单位基
本养老保险基金</t>
  </si>
  <si>
    <t>城镇职工基本
医疗保险基金</t>
  </si>
  <si>
    <t>居民基本医
疗保险基金</t>
  </si>
  <si>
    <t>工伤保险
基金</t>
  </si>
  <si>
    <t>失业保险
基金</t>
  </si>
  <si>
    <t>生育保险
基金</t>
  </si>
  <si>
    <t>收入合计</t>
  </si>
  <si>
    <t>0</t>
  </si>
  <si>
    <t>其中：1.保险费收入</t>
  </si>
  <si>
    <t xml:space="preserve">    　2.投资收益</t>
  </si>
  <si>
    <t xml:space="preserve">    　3.财政补贴收入</t>
  </si>
  <si>
    <t xml:space="preserve">      4.其他收入</t>
  </si>
  <si>
    <t xml:space="preserve">      5.转移收入</t>
  </si>
  <si>
    <t>备注：2021年盐田区本级无社会保险基金预算收入，本表为空表</t>
  </si>
  <si>
    <t>附表20</t>
  </si>
  <si>
    <t>2021年盐田区社会保险基金支出决算表</t>
  </si>
  <si>
    <t>一、支出合计</t>
  </si>
  <si>
    <t>其中：1.社会保险待遇支出</t>
  </si>
  <si>
    <t xml:space="preserve">      2.其他支出</t>
  </si>
  <si>
    <t xml:space="preserve">      3.转移支出</t>
  </si>
  <si>
    <t>二、本年收支结余</t>
  </si>
  <si>
    <t>三、年末滚存结余</t>
  </si>
  <si>
    <t>备注：2021年盐田区本级无社会保险基金预算支出，本表为空表</t>
  </si>
  <si>
    <t>第五部分：地方政府债务情况决算表</t>
  </si>
  <si>
    <t>附表21</t>
  </si>
  <si>
    <t>2021年盐田区地方政府债务限额和余额情况表</t>
  </si>
  <si>
    <t>2021年末债务限额</t>
  </si>
  <si>
    <t>2021年新增债务限额</t>
  </si>
  <si>
    <t>2021年末债务余额</t>
  </si>
  <si>
    <t>2021年末债券余额平均年限
（单位：年）</t>
  </si>
  <si>
    <t>小计</t>
  </si>
  <si>
    <t>一般债务</t>
  </si>
  <si>
    <t>专项债务</t>
  </si>
  <si>
    <t>地方政府债券</t>
  </si>
  <si>
    <t>一般债券</t>
  </si>
  <si>
    <t>专项债券</t>
  </si>
  <si>
    <t>附表22</t>
  </si>
  <si>
    <t>2021年盐田区地方政府债务发行及还本付息明细表</t>
  </si>
  <si>
    <t>金额</t>
  </si>
  <si>
    <t>一、2021年地方政府债务发行决算数</t>
  </si>
  <si>
    <t xml:space="preserve">  其中：新增一般债券发行额</t>
  </si>
  <si>
    <t xml:space="preserve">       新增专项债券发行额</t>
  </si>
  <si>
    <t>二、2021年地方政府债务还本决算数</t>
  </si>
  <si>
    <t xml:space="preserve">  其中：一般债务</t>
  </si>
  <si>
    <t xml:space="preserve">        专项债务</t>
  </si>
  <si>
    <t>三、2021年地方政府债务付息决算数</t>
  </si>
  <si>
    <t>附表23</t>
  </si>
  <si>
    <t>2021年盐田区地方政府债券使用情况表</t>
  </si>
  <si>
    <t>项目名称</t>
  </si>
  <si>
    <t>项目领域</t>
  </si>
  <si>
    <t>项目实施单位</t>
  </si>
  <si>
    <t>债券性质</t>
  </si>
  <si>
    <t>债券规模</t>
  </si>
  <si>
    <t>发行时间
（年/月）</t>
  </si>
  <si>
    <t>盐田区幼儿园建设项目</t>
  </si>
  <si>
    <t>学龄前教育</t>
  </si>
  <si>
    <t>盐田区教育局</t>
  </si>
  <si>
    <t>2021-05</t>
  </si>
  <si>
    <t>盐田区人民医院医疗综合楼建设工程</t>
  </si>
  <si>
    <t>公立医院</t>
  </si>
  <si>
    <t>盐田区人民医院</t>
  </si>
  <si>
    <t>盐田区半山公园带项目</t>
  </si>
  <si>
    <t>文化旅游</t>
  </si>
  <si>
    <t>盐田区城管局</t>
  </si>
  <si>
    <t>2021-08</t>
  </si>
  <si>
    <t>盐田区人民医院医疗设备购置</t>
  </si>
  <si>
    <t>备注：此表数据统计时间截至2021年底。</t>
  </si>
</sst>
</file>

<file path=xl/styles.xml><?xml version="1.0" encoding="utf-8"?>
<styleSheet xmlns="http://schemas.openxmlformats.org/spreadsheetml/2006/main">
  <numFmts count="13">
    <numFmt numFmtId="176" formatCode="#,##0.00_);[Red]\(#,##0.00\)"/>
    <numFmt numFmtId="177" formatCode="#,##0.00_ "/>
    <numFmt numFmtId="178" formatCode="0.0%"/>
    <numFmt numFmtId="43" formatCode="_ * #,##0.00_ ;_ * \-#,##0.00_ ;_ * &quot;-&quot;??_ ;_ @_ "/>
    <numFmt numFmtId="179" formatCode="0.00_ "/>
    <numFmt numFmtId="180" formatCode="_ * #,##0_ ;_ * \-#,##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1" formatCode="#,##0.000000"/>
    <numFmt numFmtId="182" formatCode="#,##0_ "/>
    <numFmt numFmtId="183" formatCode="#,##0.0_ "/>
    <numFmt numFmtId="184" formatCode="0_ "/>
  </numFmts>
  <fonts count="83">
    <font>
      <sz val="12"/>
      <name val="宋体"/>
      <charset val="134"/>
    </font>
    <font>
      <sz val="11"/>
      <color theme="1"/>
      <name val="黑体"/>
      <charset val="134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10"/>
      <name val="CESI仿宋-GB2312"/>
      <charset val="134"/>
    </font>
    <font>
      <sz val="10"/>
      <name val="CESI仿宋-GB2312"/>
      <charset val="134"/>
    </font>
    <font>
      <b/>
      <sz val="10"/>
      <name val="宋体"/>
      <charset val="134"/>
      <scheme val="minor"/>
    </font>
    <font>
      <sz val="2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CESI仿宋-GB2312"/>
      <charset val="134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8"/>
      <name val="宋体"/>
      <charset val="134"/>
    </font>
    <font>
      <sz val="11"/>
      <name val="黑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4"/>
      <color theme="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name val="仿宋_GB2312"/>
      <charset val="134"/>
    </font>
    <font>
      <b/>
      <sz val="11"/>
      <name val="宋体"/>
      <charset val="134"/>
    </font>
    <font>
      <sz val="10"/>
      <color indexed="8"/>
      <name val="仿宋_GB2312"/>
      <charset val="134"/>
    </font>
    <font>
      <sz val="16"/>
      <name val="宋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8"/>
      <name val="宋体"/>
      <charset val="134"/>
    </font>
    <font>
      <sz val="8"/>
      <name val="仿宋_GB2312"/>
      <charset val="134"/>
    </font>
    <font>
      <b/>
      <sz val="11"/>
      <name val="宋体"/>
      <charset val="134"/>
      <scheme val="minor"/>
    </font>
    <font>
      <b/>
      <sz val="8"/>
      <name val="仿宋_GB2312"/>
      <charset val="134"/>
    </font>
    <font>
      <sz val="12"/>
      <name val="CESI仿宋-GB2312"/>
      <charset val="134"/>
    </font>
    <font>
      <b/>
      <sz val="12"/>
      <name val="CESI仿宋-GB2312"/>
      <charset val="134"/>
    </font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CESI黑体-GB2312"/>
      <charset val="134"/>
    </font>
    <font>
      <sz val="12"/>
      <color theme="1"/>
      <name val="CESI黑体-GB2312"/>
      <charset val="134"/>
    </font>
    <font>
      <sz val="12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6"/>
      <name val="黑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2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2">
    <xf numFmtId="0" fontId="0" fillId="0" borderId="0">
      <alignment vertical="center"/>
    </xf>
    <xf numFmtId="0" fontId="55" fillId="3" borderId="0" applyNumberFormat="false" applyBorder="false" applyAlignment="false" applyProtection="false">
      <alignment vertical="center"/>
    </xf>
    <xf numFmtId="0" fontId="11" fillId="0" borderId="0"/>
    <xf numFmtId="0" fontId="76" fillId="40" borderId="22" applyNumberFormat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49" fillId="2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49" fillId="21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64" fillId="0" borderId="0"/>
    <xf numFmtId="0" fontId="4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9" fillId="0" borderId="13" applyNumberFormat="false" applyFill="false" applyAlignment="false" applyProtection="false">
      <alignment vertical="center"/>
    </xf>
    <xf numFmtId="0" fontId="55" fillId="3" borderId="0" applyNumberFormat="false" applyBorder="false" applyAlignment="false" applyProtection="false">
      <alignment vertical="center"/>
    </xf>
    <xf numFmtId="0" fontId="49" fillId="35" borderId="0" applyNumberFormat="false" applyBorder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55" fillId="3" borderId="0" applyNumberFormat="false" applyBorder="false" applyAlignment="false" applyProtection="false">
      <alignment vertical="center"/>
    </xf>
    <xf numFmtId="0" fontId="55" fillId="3" borderId="0" applyNumberFormat="false" applyBorder="false" applyAlignment="false" applyProtection="false">
      <alignment vertical="center"/>
    </xf>
    <xf numFmtId="0" fontId="5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43" fillId="0" borderId="18" applyNumberFormat="false" applyFill="false" applyAlignment="false" applyProtection="false">
      <alignment vertical="center"/>
    </xf>
    <xf numFmtId="0" fontId="55" fillId="3" borderId="0" applyNumberFormat="false" applyBorder="false" applyAlignment="false" applyProtection="false">
      <alignment vertical="center"/>
    </xf>
    <xf numFmtId="0" fontId="60" fillId="36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>
      <alignment vertical="center"/>
    </xf>
    <xf numFmtId="0" fontId="56" fillId="37" borderId="0" applyNumberFormat="false" applyBorder="false" applyAlignment="false" applyProtection="false">
      <alignment vertical="center"/>
    </xf>
    <xf numFmtId="0" fontId="56" fillId="20" borderId="0" applyNumberFormat="false" applyBorder="false" applyAlignment="false" applyProtection="false">
      <alignment vertical="center"/>
    </xf>
    <xf numFmtId="0" fontId="60" fillId="33" borderId="0" applyNumberFormat="false" applyBorder="false" applyAlignment="false" applyProtection="false">
      <alignment vertical="center"/>
    </xf>
    <xf numFmtId="0" fontId="56" fillId="31" borderId="0" applyNumberFormat="false" applyBorder="false" applyAlignment="false" applyProtection="false">
      <alignment vertical="center"/>
    </xf>
    <xf numFmtId="0" fontId="49" fillId="41" borderId="0" applyNumberFormat="false" applyBorder="false" applyAlignment="false" applyProtection="false">
      <alignment vertical="center"/>
    </xf>
    <xf numFmtId="0" fontId="60" fillId="18" borderId="0" applyNumberFormat="false" applyBorder="false" applyAlignment="false" applyProtection="false">
      <alignment vertical="center"/>
    </xf>
    <xf numFmtId="0" fontId="60" fillId="50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52" fillId="10" borderId="0" applyNumberFormat="false" applyBorder="false" applyAlignment="false" applyProtection="false">
      <alignment vertical="center"/>
    </xf>
    <xf numFmtId="0" fontId="16" fillId="0" borderId="0"/>
    <xf numFmtId="0" fontId="56" fillId="24" borderId="0" applyNumberFormat="false" applyBorder="false" applyAlignment="false" applyProtection="false">
      <alignment vertical="center"/>
    </xf>
    <xf numFmtId="0" fontId="49" fillId="16" borderId="0" applyNumberFormat="false" applyBorder="false" applyAlignment="false" applyProtection="false">
      <alignment vertical="center"/>
    </xf>
    <xf numFmtId="0" fontId="56" fillId="28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center"/>
    </xf>
    <xf numFmtId="0" fontId="65" fillId="0" borderId="15" applyNumberFormat="false" applyFill="false" applyAlignment="false" applyProtection="false">
      <alignment vertical="center"/>
    </xf>
    <xf numFmtId="0" fontId="58" fillId="11" borderId="12" applyNumberFormat="false" applyAlignment="false" applyProtection="false">
      <alignment vertical="center"/>
    </xf>
    <xf numFmtId="0" fontId="11" fillId="0" borderId="0">
      <alignment vertical="center"/>
    </xf>
    <xf numFmtId="0" fontId="70" fillId="30" borderId="14" applyNumberFormat="false" applyAlignment="false" applyProtection="false">
      <alignment vertical="center"/>
    </xf>
    <xf numFmtId="0" fontId="5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3" fillId="8" borderId="0" applyNumberFormat="false" applyBorder="false" applyAlignment="false" applyProtection="false">
      <alignment vertical="center"/>
    </xf>
    <xf numFmtId="0" fontId="0" fillId="0" borderId="0"/>
    <xf numFmtId="0" fontId="54" fillId="0" borderId="0" applyNumberFormat="false" applyFill="false" applyBorder="false" applyAlignment="false" applyProtection="false">
      <alignment vertical="center"/>
    </xf>
    <xf numFmtId="0" fontId="69" fillId="15" borderId="17" applyNumberFormat="false" applyAlignment="false" applyProtection="false">
      <alignment vertical="center"/>
    </xf>
    <xf numFmtId="0" fontId="16" fillId="0" borderId="0"/>
    <xf numFmtId="0" fontId="56" fillId="9" borderId="0" applyNumberFormat="false" applyBorder="false" applyAlignment="false" applyProtection="false">
      <alignment vertical="center"/>
    </xf>
    <xf numFmtId="0" fontId="56" fillId="38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3" fillId="0" borderId="0" applyNumberFormat="false" applyFill="false" applyBorder="false" applyAlignment="false" applyProtection="false">
      <alignment vertical="center"/>
    </xf>
    <xf numFmtId="0" fontId="74" fillId="0" borderId="20" applyNumberFormat="false" applyFill="false" applyAlignment="false" applyProtection="false">
      <alignment vertical="center"/>
    </xf>
    <xf numFmtId="0" fontId="11" fillId="32" borderId="19" applyNumberFormat="false" applyFont="false" applyAlignment="false" applyProtection="false">
      <alignment vertical="center"/>
    </xf>
    <xf numFmtId="0" fontId="75" fillId="0" borderId="21" applyNumberFormat="false" applyFill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0" fillId="0" borderId="0"/>
    <xf numFmtId="0" fontId="18" fillId="0" borderId="0"/>
    <xf numFmtId="0" fontId="60" fillId="39" borderId="0" applyNumberFormat="false" applyBorder="false" applyAlignment="false" applyProtection="false">
      <alignment vertical="center"/>
    </xf>
    <xf numFmtId="0" fontId="67" fillId="2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8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3" fillId="15" borderId="14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7" fillId="10" borderId="11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2" fillId="0" borderId="0">
      <alignment vertical="center"/>
    </xf>
    <xf numFmtId="0" fontId="77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65" fillId="0" borderId="0" applyNumberFormat="false" applyFill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7" fillId="2" borderId="0" applyNumberFormat="false" applyBorder="false" applyAlignment="false" applyProtection="false">
      <alignment vertical="center"/>
    </xf>
    <xf numFmtId="0" fontId="56" fillId="22" borderId="0" applyNumberFormat="false" applyBorder="false" applyAlignment="false" applyProtection="false">
      <alignment vertical="center"/>
    </xf>
    <xf numFmtId="0" fontId="52" fillId="42" borderId="0" applyNumberFormat="false" applyBorder="false" applyAlignment="false" applyProtection="false">
      <alignment vertical="center"/>
    </xf>
    <xf numFmtId="0" fontId="52" fillId="0" borderId="0">
      <alignment vertical="center"/>
    </xf>
    <xf numFmtId="0" fontId="56" fillId="12" borderId="0" applyNumberFormat="false" applyBorder="false" applyAlignment="false" applyProtection="false">
      <alignment vertical="center"/>
    </xf>
    <xf numFmtId="0" fontId="0" fillId="0" borderId="0"/>
    <xf numFmtId="0" fontId="60" fillId="45" borderId="0" applyNumberFormat="false" applyBorder="false" applyAlignment="false" applyProtection="false">
      <alignment vertical="center"/>
    </xf>
    <xf numFmtId="0" fontId="66" fillId="0" borderId="16" applyNumberFormat="false" applyFill="false" applyAlignment="false" applyProtection="false">
      <alignment vertical="center"/>
    </xf>
    <xf numFmtId="0" fontId="60" fillId="47" borderId="0" applyNumberFormat="false" applyBorder="false" applyAlignment="false" applyProtection="false">
      <alignment vertical="center"/>
    </xf>
    <xf numFmtId="0" fontId="81" fillId="48" borderId="0" applyNumberFormat="false" applyBorder="false" applyAlignment="false" applyProtection="false">
      <alignment vertical="center"/>
    </xf>
    <xf numFmtId="9" fontId="52" fillId="0" borderId="0" applyFont="false" applyFill="false" applyBorder="false" applyAlignment="false" applyProtection="false">
      <alignment vertical="center"/>
    </xf>
    <xf numFmtId="0" fontId="56" fillId="23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52" fillId="35" borderId="0" applyNumberFormat="false" applyBorder="false" applyAlignment="false" applyProtection="false">
      <alignment vertical="center"/>
    </xf>
    <xf numFmtId="0" fontId="68" fillId="26" borderId="0" applyNumberFormat="false" applyBorder="false" applyAlignment="false" applyProtection="false">
      <alignment vertical="center"/>
    </xf>
    <xf numFmtId="0" fontId="0" fillId="0" borderId="0"/>
    <xf numFmtId="0" fontId="55" fillId="3" borderId="0" applyNumberFormat="false" applyBorder="false" applyAlignment="false" applyProtection="false">
      <alignment vertical="center"/>
    </xf>
    <xf numFmtId="0" fontId="60" fillId="49" borderId="0" applyNumberFormat="false" applyBorder="false" applyAlignment="false" applyProtection="false">
      <alignment vertical="center"/>
    </xf>
    <xf numFmtId="0" fontId="56" fillId="43" borderId="0" applyNumberFormat="false" applyBorder="false" applyAlignment="false" applyProtection="false">
      <alignment vertical="center"/>
    </xf>
    <xf numFmtId="43" fontId="52" fillId="0" borderId="0" applyFont="false" applyFill="false" applyBorder="false" applyAlignment="false" applyProtection="false">
      <alignment vertical="center"/>
    </xf>
    <xf numFmtId="0" fontId="55" fillId="3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49" fillId="5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0" fillId="29" borderId="0" applyNumberFormat="false" applyBorder="false" applyAlignment="false" applyProtection="false">
      <alignment vertical="center"/>
    </xf>
    <xf numFmtId="0" fontId="52" fillId="53" borderId="0" applyNumberFormat="false" applyBorder="false" applyAlignment="false" applyProtection="false">
      <alignment vertical="center"/>
    </xf>
    <xf numFmtId="0" fontId="52" fillId="21" borderId="0" applyNumberFormat="false" applyBorder="false" applyAlignment="false" applyProtection="false">
      <alignment vertical="center"/>
    </xf>
    <xf numFmtId="0" fontId="64" fillId="0" borderId="0"/>
    <xf numFmtId="0" fontId="55" fillId="3" borderId="0" applyNumberFormat="false" applyBorder="false" applyAlignment="false" applyProtection="false">
      <alignment vertical="center"/>
    </xf>
    <xf numFmtId="0" fontId="49" fillId="19" borderId="0" applyNumberFormat="false" applyBorder="false" applyAlignment="false" applyProtection="false">
      <alignment vertical="center"/>
    </xf>
    <xf numFmtId="0" fontId="52" fillId="7" borderId="0" applyNumberFormat="false" applyBorder="false" applyAlignment="false" applyProtection="false">
      <alignment vertical="center"/>
    </xf>
    <xf numFmtId="0" fontId="52" fillId="6" borderId="0" applyNumberFormat="false" applyBorder="false" applyAlignment="false" applyProtection="false">
      <alignment vertical="center"/>
    </xf>
    <xf numFmtId="0" fontId="49" fillId="4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1" fillId="0" borderId="0" applyNumberFormat="false" applyFont="false" applyFill="false" applyBorder="false" applyAlignment="false" applyProtection="false"/>
    <xf numFmtId="0" fontId="52" fillId="0" borderId="0">
      <alignment vertical="center"/>
    </xf>
    <xf numFmtId="0" fontId="52" fillId="2" borderId="0" applyNumberFormat="false" applyBorder="false" applyAlignment="false" applyProtection="false">
      <alignment vertical="center"/>
    </xf>
    <xf numFmtId="0" fontId="60" fillId="34" borderId="0" applyNumberFormat="false" applyBorder="false" applyAlignment="false" applyProtection="false">
      <alignment vertical="center"/>
    </xf>
    <xf numFmtId="0" fontId="82" fillId="46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52" fillId="52" borderId="0" applyNumberFormat="false" applyBorder="false" applyAlignment="false" applyProtection="false">
      <alignment vertical="center"/>
    </xf>
    <xf numFmtId="0" fontId="56" fillId="14" borderId="0" applyNumberFormat="false" applyBorder="false" applyAlignment="false" applyProtection="false">
      <alignment vertical="center"/>
    </xf>
    <xf numFmtId="0" fontId="52" fillId="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49" fillId="5" borderId="0" applyNumberFormat="false" applyBorder="false" applyAlignment="false" applyProtection="false">
      <alignment vertical="center"/>
    </xf>
    <xf numFmtId="0" fontId="52" fillId="6" borderId="0" applyNumberFormat="false" applyBorder="false" applyAlignment="false" applyProtection="false">
      <alignment vertical="center"/>
    </xf>
    <xf numFmtId="0" fontId="55" fillId="3" borderId="0" applyNumberFormat="false" applyBorder="false" applyAlignment="false" applyProtection="false">
      <alignment vertical="center"/>
    </xf>
    <xf numFmtId="0" fontId="60" fillId="13" borderId="0" applyNumberFormat="false" applyBorder="false" applyAlignment="false" applyProtection="false">
      <alignment vertical="center"/>
    </xf>
    <xf numFmtId="0" fontId="51" fillId="0" borderId="10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9" fillId="5" borderId="0" applyNumberFormat="false" applyBorder="false" applyAlignment="false" applyProtection="false">
      <alignment vertical="center"/>
    </xf>
    <xf numFmtId="0" fontId="49" fillId="4" borderId="0" applyNumberFormat="false" applyBorder="false" applyAlignment="false" applyProtection="false">
      <alignment vertical="center"/>
    </xf>
    <xf numFmtId="43" fontId="52" fillId="0" borderId="0" applyFont="false" applyFill="false" applyBorder="false" applyAlignment="false" applyProtection="false">
      <alignment vertical="center"/>
    </xf>
    <xf numFmtId="0" fontId="48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7" fillId="2" borderId="0" applyNumberFormat="false" applyBorder="false" applyAlignment="false" applyProtection="false">
      <alignment vertical="center"/>
    </xf>
    <xf numFmtId="0" fontId="79" fillId="46" borderId="23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5" fillId="0" borderId="9" applyNumberFormat="false" applyFill="false" applyAlignment="false" applyProtection="false">
      <alignment vertical="center"/>
    </xf>
    <xf numFmtId="0" fontId="0" fillId="0" borderId="0"/>
    <xf numFmtId="0" fontId="0" fillId="54" borderId="24" applyNumberFormat="false" applyFont="false" applyAlignment="false" applyProtection="false">
      <alignment vertical="center"/>
    </xf>
    <xf numFmtId="0" fontId="44" fillId="0" borderId="8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</cellStyleXfs>
  <cellXfs count="33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128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99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181" fontId="6" fillId="0" borderId="1" xfId="0" applyNumberFormat="true" applyFont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182" fontId="7" fillId="0" borderId="1" xfId="0" applyNumberFormat="true" applyFont="true" applyBorder="true" applyAlignment="true">
      <alignment horizontal="center" vertical="center" wrapText="true"/>
    </xf>
    <xf numFmtId="179" fontId="7" fillId="0" borderId="1" xfId="0" applyNumberFormat="true" applyFont="true" applyBorder="true" applyAlignment="true">
      <alignment horizontal="center" vertical="center" wrapText="true"/>
    </xf>
    <xf numFmtId="182" fontId="3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right" vertical="center"/>
    </xf>
    <xf numFmtId="0" fontId="6" fillId="0" borderId="1" xfId="0" applyFont="true" applyBorder="true" applyAlignment="true">
      <alignment horizontal="left" vertical="center" wrapText="true"/>
    </xf>
    <xf numFmtId="41" fontId="3" fillId="0" borderId="1" xfId="74" applyNumberFormat="true" applyFont="true" applyFill="true" applyBorder="true" applyAlignment="true">
      <alignment horizontal="right" vertical="center" wrapText="true"/>
    </xf>
    <xf numFmtId="0" fontId="9" fillId="0" borderId="0" xfId="128" applyFont="true">
      <alignment vertical="center"/>
    </xf>
    <xf numFmtId="0" fontId="10" fillId="0" borderId="0" xfId="128" applyFont="true">
      <alignment vertical="center"/>
    </xf>
    <xf numFmtId="0" fontId="11" fillId="0" borderId="0" xfId="128">
      <alignment vertical="center"/>
    </xf>
    <xf numFmtId="0" fontId="12" fillId="0" borderId="0" xfId="128" applyFont="true" applyAlignment="true">
      <alignment horizontal="center" vertical="center"/>
    </xf>
    <xf numFmtId="41" fontId="3" fillId="0" borderId="1" xfId="74" applyNumberFormat="true" applyFont="true" applyFill="true" applyBorder="true" applyAlignment="true">
      <alignment vertical="center" wrapText="true"/>
    </xf>
    <xf numFmtId="184" fontId="3" fillId="0" borderId="1" xfId="0" applyNumberFormat="true" applyFont="true" applyBorder="true" applyAlignment="true">
      <alignment horizontal="center" vertical="center"/>
    </xf>
    <xf numFmtId="0" fontId="9" fillId="0" borderId="0" xfId="128" applyFont="true" applyAlignment="true">
      <alignment horizontal="right" vertical="center"/>
    </xf>
    <xf numFmtId="0" fontId="13" fillId="0" borderId="0" xfId="0" applyFont="true" applyAlignment="true">
      <alignment horizontal="center" vertical="center"/>
    </xf>
    <xf numFmtId="3" fontId="0" fillId="0" borderId="0" xfId="88" applyNumberFormat="true"/>
    <xf numFmtId="0" fontId="0" fillId="0" borderId="0" xfId="88"/>
    <xf numFmtId="3" fontId="14" fillId="0" borderId="0" xfId="88" applyNumberFormat="true" applyFont="true"/>
    <xf numFmtId="3" fontId="4" fillId="0" borderId="0" xfId="88" applyNumberFormat="true" applyFont="true"/>
    <xf numFmtId="3" fontId="15" fillId="0" borderId="0" xfId="88" applyNumberFormat="true" applyFont="true" applyAlignment="true">
      <alignment horizontal="center" vertical="center"/>
    </xf>
    <xf numFmtId="3" fontId="16" fillId="0" borderId="0" xfId="88" applyNumberFormat="true" applyFont="true" applyAlignment="true">
      <alignment horizontal="right" vertical="center"/>
    </xf>
    <xf numFmtId="3" fontId="4" fillId="0" borderId="1" xfId="88" applyNumberFormat="true" applyFont="true" applyBorder="true" applyAlignment="true">
      <alignment horizontal="center" vertical="center"/>
    </xf>
    <xf numFmtId="3" fontId="4" fillId="0" borderId="1" xfId="88" applyNumberFormat="true" applyFont="true" applyBorder="true" applyAlignment="true">
      <alignment horizontal="center" vertical="center" wrapText="true"/>
    </xf>
    <xf numFmtId="0" fontId="6" fillId="0" borderId="1" xfId="88" applyFont="true" applyBorder="true" applyAlignment="true">
      <alignment vertical="center"/>
    </xf>
    <xf numFmtId="184" fontId="3" fillId="0" borderId="1" xfId="88" applyNumberFormat="true" applyFont="true" applyBorder="true" applyAlignment="true">
      <alignment horizontal="right" vertical="center"/>
    </xf>
    <xf numFmtId="3" fontId="6" fillId="0" borderId="1" xfId="88" applyNumberFormat="true" applyFont="true" applyBorder="true" applyAlignment="true">
      <alignment vertical="center"/>
    </xf>
    <xf numFmtId="3" fontId="17" fillId="0" borderId="0" xfId="88" applyNumberFormat="true" applyFont="true"/>
    <xf numFmtId="0" fontId="4" fillId="0" borderId="0" xfId="88" applyFont="true"/>
    <xf numFmtId="3" fontId="6" fillId="0" borderId="1" xfId="88" applyNumberFormat="true" applyFont="true" applyBorder="true" applyAlignment="true">
      <alignment horizontal="left" vertical="center"/>
    </xf>
    <xf numFmtId="0" fontId="11" fillId="0" borderId="0" xfId="0" applyFont="true">
      <alignment vertical="center"/>
    </xf>
    <xf numFmtId="0" fontId="8" fillId="0" borderId="0" xfId="82" applyFont="true" applyAlignment="true">
      <alignment horizontal="center" vertical="center"/>
    </xf>
    <xf numFmtId="0" fontId="18" fillId="0" borderId="0" xfId="86" applyFont="true" applyAlignment="true">
      <alignment horizontal="center" vertical="center"/>
    </xf>
    <xf numFmtId="0" fontId="16" fillId="0" borderId="0" xfId="86" applyFont="true" applyAlignment="true">
      <alignment horizontal="right" vertical="center"/>
    </xf>
    <xf numFmtId="0" fontId="4" fillId="0" borderId="1" xfId="86" applyFont="true" applyBorder="true" applyAlignment="true">
      <alignment horizontal="center" vertical="center"/>
    </xf>
    <xf numFmtId="183" fontId="4" fillId="0" borderId="1" xfId="79" applyNumberFormat="true" applyFont="true" applyBorder="true" applyAlignment="true">
      <alignment horizontal="center" vertical="center"/>
    </xf>
    <xf numFmtId="0" fontId="19" fillId="0" borderId="1" xfId="79" applyFont="true" applyBorder="true" applyAlignment="true">
      <alignment horizontal="center" vertical="center"/>
    </xf>
    <xf numFmtId="182" fontId="16" fillId="0" borderId="1" xfId="74" applyNumberFormat="true" applyFont="true" applyFill="true" applyBorder="true" applyAlignment="true">
      <alignment horizontal="center" vertical="center"/>
    </xf>
    <xf numFmtId="0" fontId="20" fillId="0" borderId="0" xfId="0" applyFont="true">
      <alignment vertical="center"/>
    </xf>
    <xf numFmtId="3" fontId="0" fillId="0" borderId="0" xfId="148" applyNumberFormat="true" applyAlignment="true">
      <alignment horizontal="right" vertical="center"/>
    </xf>
    <xf numFmtId="3" fontId="16" fillId="0" borderId="0" xfId="148" applyNumberFormat="true" applyFont="true" applyAlignment="true">
      <alignment horizontal="right" vertical="center"/>
    </xf>
    <xf numFmtId="0" fontId="11" fillId="0" borderId="0" xfId="49">
      <alignment vertical="center"/>
    </xf>
    <xf numFmtId="3" fontId="17" fillId="0" borderId="0" xfId="148" applyNumberFormat="true" applyFont="true" applyAlignment="true">
      <alignment horizontal="right" vertical="center"/>
    </xf>
    <xf numFmtId="3" fontId="0" fillId="0" borderId="0" xfId="148" applyNumberFormat="true"/>
    <xf numFmtId="0" fontId="0" fillId="0" borderId="0" xfId="148"/>
    <xf numFmtId="3" fontId="14" fillId="0" borderId="0" xfId="148" applyNumberFormat="true" applyFont="true"/>
    <xf numFmtId="3" fontId="15" fillId="0" borderId="0" xfId="148" applyNumberFormat="true" applyFont="true" applyAlignment="true">
      <alignment horizontal="center" vertical="center"/>
    </xf>
    <xf numFmtId="3" fontId="16" fillId="0" borderId="2" xfId="148" applyNumberFormat="true" applyFont="true" applyBorder="true" applyAlignment="true">
      <alignment horizontal="right" vertical="center"/>
    </xf>
    <xf numFmtId="0" fontId="4" fillId="0" borderId="1" xfId="10" applyFont="true" applyBorder="true" applyAlignment="true">
      <alignment horizontal="center" vertical="center" wrapText="true"/>
    </xf>
    <xf numFmtId="3" fontId="21" fillId="0" borderId="1" xfId="148" applyNumberFormat="true" applyFont="true" applyBorder="true" applyAlignment="true">
      <alignment horizontal="left" vertical="center" wrapText="true"/>
    </xf>
    <xf numFmtId="3" fontId="7" fillId="0" borderId="1" xfId="0" applyNumberFormat="true" applyFont="true" applyBorder="true" applyAlignment="true">
      <alignment horizontal="right" vertical="center"/>
    </xf>
    <xf numFmtId="3" fontId="21" fillId="0" borderId="1" xfId="0" applyNumberFormat="true" applyFont="true" applyBorder="true" applyAlignment="true">
      <alignment horizontal="left" vertical="center" wrapText="true"/>
    </xf>
    <xf numFmtId="3" fontId="22" fillId="0" borderId="1" xfId="0" applyNumberFormat="true" applyFont="true" applyBorder="true" applyAlignment="true">
      <alignment horizontal="left" vertical="center" wrapText="true"/>
    </xf>
    <xf numFmtId="3" fontId="3" fillId="0" borderId="1" xfId="0" applyNumberFormat="true" applyFont="true" applyBorder="true" applyAlignment="true">
      <alignment horizontal="right" vertical="center"/>
    </xf>
    <xf numFmtId="3" fontId="3" fillId="0" borderId="1" xfId="148" applyNumberFormat="true" applyFont="true" applyBorder="true" applyAlignment="true">
      <alignment horizontal="right" vertical="center"/>
    </xf>
    <xf numFmtId="3" fontId="7" fillId="0" borderId="1" xfId="148" applyNumberFormat="true" applyFont="true" applyBorder="true" applyAlignment="true">
      <alignment horizontal="right" vertical="center"/>
    </xf>
    <xf numFmtId="3" fontId="22" fillId="0" borderId="1" xfId="148" applyNumberFormat="true" applyFont="true" applyBorder="true" applyAlignment="true">
      <alignment horizontal="left" vertical="center" wrapText="true"/>
    </xf>
    <xf numFmtId="179" fontId="4" fillId="0" borderId="1" xfId="10" applyNumberFormat="true" applyFont="true" applyBorder="true" applyAlignment="true">
      <alignment horizontal="center" vertical="center" wrapText="true"/>
    </xf>
    <xf numFmtId="178" fontId="7" fillId="0" borderId="1" xfId="0" applyNumberFormat="true" applyFont="true" applyBorder="true" applyAlignment="true">
      <alignment horizontal="right" vertical="center"/>
    </xf>
    <xf numFmtId="178" fontId="3" fillId="0" borderId="1" xfId="0" applyNumberFormat="true" applyFont="true" applyBorder="true" applyAlignment="true">
      <alignment horizontal="right" vertical="center"/>
    </xf>
    <xf numFmtId="3" fontId="23" fillId="0" borderId="0" xfId="148" applyNumberFormat="true" applyFont="true" applyAlignment="true">
      <alignment horizontal="right" vertical="center"/>
    </xf>
    <xf numFmtId="3" fontId="21" fillId="0" borderId="1" xfId="148" applyNumberFormat="true" applyFont="true" applyBorder="true" applyAlignment="true">
      <alignment horizontal="center" vertical="center" wrapText="true"/>
    </xf>
    <xf numFmtId="178" fontId="0" fillId="0" borderId="0" xfId="76" applyNumberFormat="true" applyFont="true" applyFill="true" applyBorder="true" applyAlignment="true" applyProtection="true"/>
    <xf numFmtId="178" fontId="23" fillId="0" borderId="0" xfId="76" applyNumberFormat="true" applyFont="true" applyFill="true" applyAlignment="true" applyProtection="true">
      <alignment horizontal="right" vertical="center"/>
    </xf>
    <xf numFmtId="3" fontId="24" fillId="0" borderId="0" xfId="148" applyNumberFormat="true" applyFont="true" applyAlignment="true">
      <alignment horizontal="right" vertical="center"/>
    </xf>
    <xf numFmtId="3" fontId="19" fillId="0" borderId="0" xfId="148" applyNumberFormat="true" applyFont="true" applyAlignment="true">
      <alignment horizontal="right" vertical="center"/>
    </xf>
    <xf numFmtId="178" fontId="19" fillId="0" borderId="0" xfId="76" applyNumberFormat="true" applyFont="true" applyFill="true" applyAlignment="true" applyProtection="true">
      <alignment horizontal="right" vertical="center"/>
    </xf>
    <xf numFmtId="0" fontId="9" fillId="0" borderId="0" xfId="128" applyFont="true" applyAlignment="true">
      <alignment horizontal="center" vertical="center"/>
    </xf>
    <xf numFmtId="3" fontId="4" fillId="0" borderId="1" xfId="0" applyNumberFormat="true" applyFont="true" applyBorder="true" applyAlignment="true">
      <alignment horizontal="center" vertical="center"/>
    </xf>
    <xf numFmtId="0" fontId="25" fillId="0" borderId="1" xfId="0" applyFont="true" applyBorder="true" applyAlignment="true">
      <alignment horizontal="center" vertical="center"/>
    </xf>
    <xf numFmtId="0" fontId="25" fillId="0" borderId="1" xfId="0" applyFont="true" applyBorder="true" applyAlignment="true">
      <alignment horizontal="center" vertical="center" wrapText="true"/>
    </xf>
    <xf numFmtId="0" fontId="26" fillId="0" borderId="1" xfId="0" applyFont="true" applyBorder="true" applyAlignment="true">
      <alignment vertical="center" wrapText="true"/>
    </xf>
    <xf numFmtId="182" fontId="3" fillId="0" borderId="1" xfId="0" applyNumberFormat="true" applyFont="true" applyBorder="true" applyAlignment="true">
      <alignment horizontal="right" vertical="center"/>
    </xf>
    <xf numFmtId="184" fontId="3" fillId="0" borderId="1" xfId="0" applyNumberFormat="true" applyFont="true" applyBorder="true" applyAlignment="true">
      <alignment horizontal="right" vertical="center"/>
    </xf>
    <xf numFmtId="0" fontId="14" fillId="0" borderId="0" xfId="88" applyFont="true"/>
    <xf numFmtId="3" fontId="27" fillId="0" borderId="0" xfId="88" applyNumberFormat="true" applyFont="true" applyAlignment="true">
      <alignment horizontal="center" vertical="center"/>
    </xf>
    <xf numFmtId="0" fontId="4" fillId="0" borderId="3" xfId="88" applyFont="true" applyBorder="true" applyAlignment="true">
      <alignment horizontal="center" vertical="center"/>
    </xf>
    <xf numFmtId="0" fontId="4" fillId="0" borderId="4" xfId="88" applyFont="true" applyBorder="true" applyAlignment="true">
      <alignment horizontal="center" vertical="center"/>
    </xf>
    <xf numFmtId="0" fontId="4" fillId="0" borderId="1" xfId="88" applyFont="true" applyBorder="true" applyAlignment="true">
      <alignment horizontal="center" vertical="center" wrapText="true"/>
    </xf>
    <xf numFmtId="0" fontId="18" fillId="0" borderId="3" xfId="7" applyFont="true" applyFill="true" applyBorder="true" applyAlignment="true">
      <alignment horizontal="center" vertical="center"/>
    </xf>
    <xf numFmtId="0" fontId="18" fillId="0" borderId="4" xfId="7" applyFont="true" applyFill="true" applyBorder="true" applyAlignment="true">
      <alignment horizontal="center" vertical="center"/>
    </xf>
    <xf numFmtId="182" fontId="21" fillId="0" borderId="1" xfId="88" applyNumberFormat="true" applyFont="true" applyBorder="true" applyAlignment="true">
      <alignment horizontal="center" vertical="center"/>
    </xf>
    <xf numFmtId="3" fontId="3" fillId="0" borderId="1" xfId="127" applyNumberFormat="true" applyFont="true" applyFill="true" applyBorder="true" applyAlignment="true">
      <alignment horizontal="center" vertical="center" wrapText="true"/>
    </xf>
    <xf numFmtId="0" fontId="21" fillId="0" borderId="3" xfId="88" applyFont="true" applyBorder="true" applyAlignment="true">
      <alignment horizontal="center" vertical="center"/>
    </xf>
    <xf numFmtId="0" fontId="21" fillId="0" borderId="4" xfId="88" applyFont="true" applyBorder="true" applyAlignment="true">
      <alignment horizontal="center" vertical="center"/>
    </xf>
    <xf numFmtId="3" fontId="7" fillId="0" borderId="1" xfId="127" applyNumberFormat="true" applyFont="true" applyFill="true" applyBorder="true" applyAlignment="true">
      <alignment horizontal="center" vertical="center" wrapText="true"/>
    </xf>
    <xf numFmtId="0" fontId="28" fillId="0" borderId="0" xfId="0" applyFont="true">
      <alignment vertical="center"/>
    </xf>
    <xf numFmtId="0" fontId="29" fillId="0" borderId="0" xfId="0" applyFont="true">
      <alignment vertical="center"/>
    </xf>
    <xf numFmtId="0" fontId="18" fillId="0" borderId="0" xfId="0" applyFont="true">
      <alignment vertical="center"/>
    </xf>
    <xf numFmtId="180" fontId="0" fillId="0" borderId="0" xfId="74" applyNumberFormat="true" applyFont="true" applyFill="true" applyAlignment="true">
      <alignment vertical="center"/>
    </xf>
    <xf numFmtId="0" fontId="14" fillId="0" borderId="0" xfId="0" applyFont="true">
      <alignment vertical="center"/>
    </xf>
    <xf numFmtId="0" fontId="8" fillId="0" borderId="0" xfId="0" applyFont="true" applyAlignment="true">
      <alignment horizontal="center" vertical="center"/>
    </xf>
    <xf numFmtId="0" fontId="30" fillId="0" borderId="0" xfId="0" applyFont="true" applyAlignment="true">
      <alignment horizontal="center" vertical="center"/>
    </xf>
    <xf numFmtId="0" fontId="16" fillId="0" borderId="2" xfId="0" applyFont="true" applyBorder="true" applyAlignment="true">
      <alignment horizontal="right" vertical="center"/>
    </xf>
    <xf numFmtId="1" fontId="4" fillId="0" borderId="1" xfId="10" applyNumberFormat="true" applyFont="true" applyBorder="true" applyAlignment="true">
      <alignment horizontal="center" vertical="center" wrapText="true"/>
    </xf>
    <xf numFmtId="1" fontId="21" fillId="0" borderId="1" xfId="111" applyNumberFormat="true" applyFont="true" applyBorder="true" applyAlignment="true" applyProtection="true">
      <alignment horizontal="left" vertical="center"/>
      <protection locked="false"/>
    </xf>
    <xf numFmtId="0" fontId="21" fillId="0" borderId="1" xfId="0" applyFont="true" applyBorder="true" applyAlignment="true">
      <alignment vertical="center" wrapText="true"/>
    </xf>
    <xf numFmtId="3" fontId="7" fillId="0" borderId="1" xfId="66" applyNumberFormat="true" applyFont="true" applyBorder="true" applyAlignment="true">
      <alignment horizontal="right" vertical="center"/>
    </xf>
    <xf numFmtId="180" fontId="7" fillId="0" borderId="1" xfId="74" applyNumberFormat="true" applyFont="true" applyFill="true" applyBorder="true" applyAlignment="true" applyProtection="true">
      <alignment horizontal="right" vertical="center"/>
    </xf>
    <xf numFmtId="0" fontId="21" fillId="0" borderId="1" xfId="66" applyFont="true" applyBorder="true" applyAlignment="true">
      <alignment vertical="center"/>
    </xf>
    <xf numFmtId="3" fontId="22" fillId="0" borderId="1" xfId="0" applyNumberFormat="true" applyFont="true" applyBorder="true" applyAlignment="true">
      <alignment vertical="center" wrapText="true"/>
    </xf>
    <xf numFmtId="3" fontId="3" fillId="0" borderId="1" xfId="16" applyNumberFormat="true" applyFont="true" applyBorder="true" applyAlignment="true">
      <alignment horizontal="right" vertical="center"/>
    </xf>
    <xf numFmtId="3" fontId="3" fillId="0" borderId="1" xfId="66" applyNumberFormat="true" applyFont="true" applyBorder="true" applyAlignment="true">
      <alignment horizontal="right" vertical="center"/>
    </xf>
    <xf numFmtId="0" fontId="22" fillId="0" borderId="1" xfId="66" applyFont="true" applyBorder="true" applyAlignment="true">
      <alignment vertical="center" wrapText="true"/>
    </xf>
    <xf numFmtId="0" fontId="22" fillId="0" borderId="1" xfId="66" applyFont="true" applyBorder="true" applyAlignment="true">
      <alignment vertical="center"/>
    </xf>
    <xf numFmtId="0" fontId="21" fillId="0" borderId="1" xfId="66" applyFont="true" applyBorder="true" applyAlignment="true">
      <alignment vertical="center" wrapText="true"/>
    </xf>
    <xf numFmtId="0" fontId="3" fillId="0" borderId="1" xfId="66" applyFont="true" applyBorder="true" applyAlignment="true">
      <alignment vertical="center" wrapText="true"/>
    </xf>
    <xf numFmtId="0" fontId="3" fillId="0" borderId="1" xfId="0" applyFont="true" applyBorder="true">
      <alignment vertical="center"/>
    </xf>
    <xf numFmtId="1" fontId="22" fillId="0" borderId="1" xfId="111" applyNumberFormat="true" applyFont="true" applyBorder="true" applyProtection="true">
      <alignment vertical="center"/>
      <protection locked="false"/>
    </xf>
    <xf numFmtId="0" fontId="22" fillId="0" borderId="1" xfId="0" applyFont="true" applyBorder="true">
      <alignment vertical="center"/>
    </xf>
    <xf numFmtId="3" fontId="3" fillId="0" borderId="1" xfId="127" applyNumberFormat="true" applyFont="true" applyFill="true" applyBorder="true" applyAlignment="true">
      <alignment vertical="center" wrapText="true"/>
    </xf>
    <xf numFmtId="182" fontId="3" fillId="0" borderId="1" xfId="74" applyNumberFormat="true" applyFont="true" applyFill="true" applyBorder="true" applyAlignment="true">
      <alignment vertical="center" wrapText="true"/>
    </xf>
    <xf numFmtId="1" fontId="21" fillId="0" borderId="1" xfId="111" applyNumberFormat="true" applyFont="true" applyBorder="true" applyAlignment="true" applyProtection="true">
      <alignment horizontal="center" vertical="center"/>
      <protection locked="false"/>
    </xf>
    <xf numFmtId="3" fontId="7" fillId="0" borderId="1" xfId="0" applyNumberFormat="true" applyFont="true" applyBorder="true">
      <alignment vertical="center"/>
    </xf>
    <xf numFmtId="0" fontId="0" fillId="0" borderId="0" xfId="0" applyAlignment="true">
      <alignment vertical="center" wrapText="true"/>
    </xf>
    <xf numFmtId="0" fontId="14" fillId="0" borderId="0" xfId="0" applyFont="true" applyAlignment="true">
      <alignment vertical="center" wrapText="true"/>
    </xf>
    <xf numFmtId="0" fontId="30" fillId="0" borderId="2" xfId="0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right" vertical="center" wrapText="true"/>
    </xf>
    <xf numFmtId="1" fontId="21" fillId="0" borderId="1" xfId="111" applyNumberFormat="true" applyFont="true" applyBorder="true" applyAlignment="true" applyProtection="true">
      <alignment horizontal="left" vertical="center" wrapText="true"/>
      <protection locked="false"/>
    </xf>
    <xf numFmtId="3" fontId="7" fillId="0" borderId="1" xfId="0" applyNumberFormat="true" applyFont="true" applyBorder="true" applyAlignment="true">
      <alignment vertical="center" wrapText="true"/>
    </xf>
    <xf numFmtId="3" fontId="7" fillId="0" borderId="1" xfId="0" applyNumberFormat="true" applyFont="true" applyBorder="true" applyAlignment="true">
      <alignment horizontal="right" vertical="center" wrapText="true"/>
    </xf>
    <xf numFmtId="0" fontId="31" fillId="0" borderId="1" xfId="66" applyFont="true" applyBorder="true" applyAlignment="true">
      <alignment vertical="center" wrapText="true"/>
    </xf>
    <xf numFmtId="3" fontId="3" fillId="0" borderId="1" xfId="0" applyNumberFormat="true" applyFont="true" applyBorder="true" applyAlignment="true">
      <alignment horizontal="right" vertical="center" wrapText="true"/>
    </xf>
    <xf numFmtId="3" fontId="31" fillId="0" borderId="1" xfId="0" applyNumberFormat="true" applyFont="true" applyBorder="true" applyAlignment="true">
      <alignment vertical="center" wrapText="true"/>
    </xf>
    <xf numFmtId="0" fontId="3" fillId="0" borderId="1" xfId="0" applyFont="true" applyBorder="true" applyAlignment="true">
      <alignment vertical="center" wrapText="true"/>
    </xf>
    <xf numFmtId="0" fontId="32" fillId="0" borderId="1" xfId="0" applyFont="true" applyBorder="true" applyAlignment="true">
      <alignment vertical="center" wrapText="true"/>
    </xf>
    <xf numFmtId="3" fontId="7" fillId="0" borderId="1" xfId="127" applyNumberFormat="true" applyFont="true" applyFill="true" applyBorder="true" applyAlignment="true">
      <alignment vertical="center" wrapText="true"/>
    </xf>
    <xf numFmtId="0" fontId="22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1" fontId="21" fillId="0" borderId="1" xfId="111" applyNumberFormat="true" applyFont="true" applyBorder="true" applyAlignment="true" applyProtection="true">
      <alignment horizontal="center" vertical="center" wrapText="true"/>
      <protection locked="false"/>
    </xf>
    <xf numFmtId="0" fontId="0" fillId="0" borderId="0" xfId="0" applyAlignment="true"/>
    <xf numFmtId="0" fontId="30" fillId="0" borderId="2" xfId="0" applyFont="true" applyBorder="true" applyAlignment="true">
      <alignment horizontal="center" vertical="center"/>
    </xf>
    <xf numFmtId="3" fontId="21" fillId="0" borderId="1" xfId="0" applyNumberFormat="true" applyFont="true" applyBorder="true">
      <alignment vertical="center"/>
    </xf>
    <xf numFmtId="3" fontId="31" fillId="0" borderId="1" xfId="0" applyNumberFormat="true" applyFont="true" applyBorder="true">
      <alignment vertical="center"/>
    </xf>
    <xf numFmtId="3" fontId="31" fillId="0" borderId="1" xfId="0" applyNumberFormat="true" applyFont="true" applyBorder="true" applyAlignment="true">
      <alignment horizontal="right" vertical="center"/>
    </xf>
    <xf numFmtId="3" fontId="31" fillId="0" borderId="1" xfId="127" applyNumberFormat="true" applyFont="true" applyFill="true" applyBorder="true" applyAlignment="true">
      <alignment vertical="center" wrapText="true"/>
    </xf>
    <xf numFmtId="0" fontId="31" fillId="0" borderId="1" xfId="66" applyFont="true" applyBorder="true" applyAlignment="true">
      <alignment vertical="center"/>
    </xf>
    <xf numFmtId="0" fontId="33" fillId="0" borderId="1" xfId="66" applyFont="true" applyBorder="true" applyAlignment="true">
      <alignment vertical="center"/>
    </xf>
    <xf numFmtId="0" fontId="33" fillId="0" borderId="1" xfId="66" applyFont="true" applyBorder="true" applyAlignment="true">
      <alignment vertical="center" wrapText="true"/>
    </xf>
    <xf numFmtId="0" fontId="31" fillId="0" borderId="1" xfId="0" applyFont="true" applyBorder="true">
      <alignment vertical="center"/>
    </xf>
    <xf numFmtId="0" fontId="31" fillId="0" borderId="1" xfId="0" applyFont="true" applyBorder="true" applyAlignment="true">
      <alignment horizontal="right" vertical="center"/>
    </xf>
    <xf numFmtId="178" fontId="31" fillId="0" borderId="1" xfId="0" applyNumberFormat="true" applyFont="true" applyBorder="true" applyAlignment="true">
      <alignment horizontal="right" vertical="center"/>
    </xf>
    <xf numFmtId="0" fontId="16" fillId="0" borderId="1" xfId="0" applyFont="true" applyBorder="true" applyAlignment="true">
      <alignment horizontal="left" vertical="center"/>
    </xf>
    <xf numFmtId="0" fontId="16" fillId="0" borderId="1" xfId="0" applyFont="true" applyBorder="true">
      <alignment vertical="center"/>
    </xf>
    <xf numFmtId="3" fontId="16" fillId="0" borderId="1" xfId="0" applyNumberFormat="true" applyFont="true" applyBorder="true" applyAlignment="true">
      <alignment horizontal="right" vertical="center"/>
    </xf>
    <xf numFmtId="0" fontId="19" fillId="0" borderId="1" xfId="0" applyFont="true" applyBorder="true">
      <alignment vertical="center"/>
    </xf>
    <xf numFmtId="3" fontId="19" fillId="0" borderId="1" xfId="0" applyNumberFormat="true" applyFont="true" applyBorder="true" applyAlignment="true">
      <alignment horizontal="right" vertical="center"/>
    </xf>
    <xf numFmtId="1" fontId="22" fillId="0" borderId="1" xfId="111" applyNumberFormat="true" applyFont="true" applyBorder="true" applyAlignment="true" applyProtection="true">
      <alignment horizontal="left" vertical="center"/>
      <protection locked="false"/>
    </xf>
    <xf numFmtId="178" fontId="7" fillId="0" borderId="1" xfId="0" applyNumberFormat="true" applyFont="true" applyBorder="true">
      <alignment vertical="center"/>
    </xf>
    <xf numFmtId="178" fontId="3" fillId="0" borderId="1" xfId="0" applyNumberFormat="true" applyFont="true" applyBorder="true">
      <alignment vertical="center"/>
    </xf>
    <xf numFmtId="178" fontId="31" fillId="0" borderId="1" xfId="0" applyNumberFormat="true" applyFont="true" applyBorder="true">
      <alignment vertical="center"/>
    </xf>
    <xf numFmtId="178" fontId="32" fillId="0" borderId="1" xfId="66" applyNumberFormat="true" applyFont="true" applyBorder="true" applyAlignment="true">
      <alignment vertical="center" wrapText="true"/>
    </xf>
    <xf numFmtId="178" fontId="32" fillId="0" borderId="1" xfId="0" applyNumberFormat="true" applyFont="true" applyBorder="true">
      <alignment vertical="center"/>
    </xf>
    <xf numFmtId="0" fontId="19" fillId="0" borderId="1" xfId="66" applyFont="true" applyBorder="true" applyAlignment="true">
      <alignment vertical="center" wrapText="true"/>
    </xf>
    <xf numFmtId="178" fontId="3" fillId="0" borderId="1" xfId="66" applyNumberFormat="true" applyFont="true" applyBorder="true" applyAlignment="true">
      <alignment vertical="center" wrapText="true"/>
    </xf>
    <xf numFmtId="178" fontId="7" fillId="0" borderId="1" xfId="66" applyNumberFormat="true" applyFont="true" applyBorder="true" applyAlignment="true">
      <alignment vertical="center" wrapText="true"/>
    </xf>
    <xf numFmtId="180" fontId="30" fillId="0" borderId="0" xfId="74" applyNumberFormat="true" applyFont="true" applyFill="true" applyBorder="true" applyAlignment="true">
      <alignment horizontal="center" vertical="center"/>
    </xf>
    <xf numFmtId="178" fontId="7" fillId="0" borderId="1" xfId="66" applyNumberFormat="true" applyFont="true" applyBorder="true" applyAlignment="true">
      <alignment horizontal="right" vertical="center" wrapText="true"/>
    </xf>
    <xf numFmtId="178" fontId="3" fillId="0" borderId="1" xfId="66" applyNumberFormat="true" applyFont="true" applyBorder="true" applyAlignment="true">
      <alignment horizontal="right" vertical="center" wrapText="true"/>
    </xf>
    <xf numFmtId="178" fontId="32" fillId="0" borderId="1" xfId="66" applyNumberFormat="true" applyFont="true" applyBorder="true" applyAlignment="true">
      <alignment horizontal="right" vertical="center" wrapText="true"/>
    </xf>
    <xf numFmtId="0" fontId="3" fillId="0" borderId="1" xfId="0" applyFont="true" applyBorder="true" applyAlignment="true">
      <alignment horizontal="right" vertical="center"/>
    </xf>
    <xf numFmtId="178" fontId="0" fillId="0" borderId="0" xfId="76" applyNumberFormat="true">
      <alignment vertical="center"/>
    </xf>
    <xf numFmtId="0" fontId="18" fillId="0" borderId="0" xfId="0" applyFont="true" applyAlignment="true">
      <alignment vertical="center" wrapText="true"/>
    </xf>
    <xf numFmtId="0" fontId="16" fillId="0" borderId="0" xfId="0" applyFont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182" fontId="9" fillId="0" borderId="0" xfId="128" applyNumberFormat="true" applyFont="true">
      <alignment vertical="center"/>
    </xf>
    <xf numFmtId="0" fontId="34" fillId="0" borderId="0" xfId="88" applyFont="true"/>
    <xf numFmtId="0" fontId="34" fillId="0" borderId="0" xfId="0" applyFont="true">
      <alignment vertical="center"/>
    </xf>
    <xf numFmtId="0" fontId="15" fillId="0" borderId="0" xfId="88" applyFont="true" applyAlignment="true">
      <alignment horizontal="center" vertical="center"/>
    </xf>
    <xf numFmtId="0" fontId="16" fillId="0" borderId="0" xfId="88" applyFont="true" applyBorder="true" applyAlignment="true">
      <alignment vertical="center"/>
    </xf>
    <xf numFmtId="0" fontId="16" fillId="0" borderId="0" xfId="88" applyFont="true" applyBorder="true" applyAlignment="true">
      <alignment horizontal="right" vertical="center"/>
    </xf>
    <xf numFmtId="0" fontId="4" fillId="0" borderId="1" xfId="88" applyFont="true" applyBorder="true" applyAlignment="true">
      <alignment horizontal="center" vertical="center"/>
    </xf>
    <xf numFmtId="0" fontId="25" fillId="0" borderId="3" xfId="7" applyFont="true" applyFill="true" applyBorder="true" applyAlignment="true">
      <alignment horizontal="center" vertical="center"/>
    </xf>
    <xf numFmtId="0" fontId="25" fillId="0" borderId="1" xfId="7" applyFont="true" applyFill="true" applyBorder="true" applyAlignment="true">
      <alignment horizontal="center" vertical="center"/>
    </xf>
    <xf numFmtId="49" fontId="25" fillId="0" borderId="1" xfId="74" applyNumberFormat="true" applyFont="true" applyFill="true" applyBorder="true" applyAlignment="true">
      <alignment horizontal="center" vertical="center" wrapText="true"/>
    </xf>
    <xf numFmtId="0" fontId="35" fillId="0" borderId="1" xfId="88" applyFont="true" applyBorder="true" applyAlignment="true">
      <alignment horizontal="center"/>
    </xf>
    <xf numFmtId="0" fontId="18" fillId="0" borderId="1" xfId="7" applyFont="true" applyFill="true" applyBorder="true" applyAlignment="true">
      <alignment horizontal="left" vertical="center"/>
    </xf>
    <xf numFmtId="3" fontId="3" fillId="0" borderId="1" xfId="88" applyNumberFormat="true" applyFont="true" applyBorder="true" applyAlignment="true">
      <alignment horizontal="center" vertical="center"/>
    </xf>
    <xf numFmtId="0" fontId="34" fillId="0" borderId="1" xfId="88" applyFont="true" applyBorder="true"/>
    <xf numFmtId="49" fontId="7" fillId="0" borderId="1" xfId="0" applyNumberFormat="true" applyFont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3" fontId="7" fillId="0" borderId="1" xfId="0" applyNumberFormat="true" applyFont="true" applyBorder="true" applyAlignment="true">
      <alignment horizontal="center" vertical="center"/>
    </xf>
    <xf numFmtId="3" fontId="3" fillId="0" borderId="1" xfId="0" applyNumberFormat="true" applyFont="true" applyBorder="true" applyAlignment="true">
      <alignment horizontal="center" vertical="center"/>
    </xf>
    <xf numFmtId="0" fontId="35" fillId="0" borderId="0" xfId="0" applyFont="true">
      <alignment vertical="center"/>
    </xf>
    <xf numFmtId="49" fontId="25" fillId="0" borderId="0" xfId="74" applyNumberFormat="true" applyFont="true" applyFill="true" applyAlignment="true">
      <alignment horizontal="center" vertical="center" wrapText="true"/>
    </xf>
    <xf numFmtId="0" fontId="25" fillId="0" borderId="0" xfId="7" applyFont="true" applyFill="true" applyAlignment="true">
      <alignment horizontal="center" vertical="center"/>
    </xf>
    <xf numFmtId="0" fontId="36" fillId="0" borderId="0" xfId="49" applyFont="true">
      <alignment vertical="center"/>
    </xf>
    <xf numFmtId="0" fontId="37" fillId="0" borderId="0" xfId="49" applyFont="true">
      <alignment vertical="center"/>
    </xf>
    <xf numFmtId="0" fontId="10" fillId="0" borderId="0" xfId="49" applyFont="true">
      <alignment vertical="center"/>
    </xf>
    <xf numFmtId="49" fontId="11" fillId="0" borderId="0" xfId="49" applyNumberFormat="true">
      <alignment vertical="center"/>
    </xf>
    <xf numFmtId="49" fontId="1" fillId="0" borderId="0" xfId="49" applyNumberFormat="true" applyFont="true">
      <alignment vertical="center"/>
    </xf>
    <xf numFmtId="49" fontId="12" fillId="0" borderId="0" xfId="49" applyNumberFormat="true" applyFont="true" applyAlignment="true">
      <alignment horizontal="center" vertical="center"/>
    </xf>
    <xf numFmtId="177" fontId="9" fillId="0" borderId="0" xfId="49" applyNumberFormat="true" applyFont="true" applyAlignment="true">
      <alignment vertical="center"/>
    </xf>
    <xf numFmtId="177" fontId="9" fillId="0" borderId="0" xfId="49" applyNumberFormat="true" applyFont="true" applyAlignment="true">
      <alignment horizontal="right" vertical="center"/>
    </xf>
    <xf numFmtId="49" fontId="37" fillId="0" borderId="1" xfId="49" applyNumberFormat="true" applyFont="true" applyBorder="true" applyAlignment="true">
      <alignment horizontal="center" vertical="center" wrapText="true"/>
    </xf>
    <xf numFmtId="0" fontId="38" fillId="0" borderId="1" xfId="54" applyFont="true" applyBorder="true" applyAlignment="true">
      <alignment horizontal="center" vertical="center" wrapText="true"/>
    </xf>
    <xf numFmtId="0" fontId="38" fillId="0" borderId="1" xfId="54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center" vertical="center"/>
    </xf>
    <xf numFmtId="182" fontId="23" fillId="0" borderId="1" xfId="0" applyNumberFormat="true" applyFont="true" applyBorder="true" applyAlignment="true"/>
    <xf numFmtId="0" fontId="5" fillId="0" borderId="1" xfId="0" applyFont="true" applyBorder="true" applyAlignment="true">
      <alignment horizontal="left" vertical="center"/>
    </xf>
    <xf numFmtId="182" fontId="16" fillId="0" borderId="1" xfId="0" applyNumberFormat="true" applyFont="true" applyBorder="true" applyAlignment="true"/>
    <xf numFmtId="182" fontId="10" fillId="0" borderId="0" xfId="49" applyNumberFormat="true" applyFont="true">
      <alignment vertical="center"/>
    </xf>
    <xf numFmtId="0" fontId="39" fillId="0" borderId="0" xfId="49" applyFont="true">
      <alignment vertical="center"/>
    </xf>
    <xf numFmtId="176" fontId="11" fillId="0" borderId="0" xfId="49" applyNumberFormat="true">
      <alignment vertical="center"/>
    </xf>
    <xf numFmtId="0" fontId="9" fillId="0" borderId="0" xfId="49" applyFont="true" applyAlignment="true">
      <alignment vertical="center"/>
    </xf>
    <xf numFmtId="0" fontId="9" fillId="0" borderId="0" xfId="49" applyFont="true" applyAlignment="true">
      <alignment horizontal="right" vertical="center"/>
    </xf>
    <xf numFmtId="0" fontId="4" fillId="0" borderId="1" xfId="54" applyFont="true" applyBorder="true" applyAlignment="true">
      <alignment horizontal="center" vertical="center" wrapText="true"/>
    </xf>
    <xf numFmtId="0" fontId="4" fillId="0" borderId="1" xfId="54" applyFont="true" applyBorder="true" applyAlignment="true">
      <alignment horizontal="center" vertical="center"/>
    </xf>
    <xf numFmtId="0" fontId="23" fillId="0" borderId="1" xfId="0" applyFont="true" applyBorder="true" applyAlignment="true">
      <alignment horizontal="left" vertical="center"/>
    </xf>
    <xf numFmtId="3" fontId="23" fillId="0" borderId="1" xfId="0" applyNumberFormat="true" applyFont="true" applyBorder="true" applyAlignment="true">
      <alignment horizontal="right" vertical="center"/>
    </xf>
    <xf numFmtId="0" fontId="5" fillId="0" borderId="1" xfId="0" applyFont="true" applyBorder="true">
      <alignment vertical="center"/>
    </xf>
    <xf numFmtId="0" fontId="6" fillId="0" borderId="1" xfId="0" applyFont="true" applyBorder="true">
      <alignment vertical="center"/>
    </xf>
    <xf numFmtId="3" fontId="16" fillId="0" borderId="5" xfId="0" applyNumberFormat="true" applyFont="true" applyBorder="true" applyAlignment="true">
      <alignment horizontal="right" vertical="center"/>
    </xf>
    <xf numFmtId="0" fontId="6" fillId="0" borderId="3" xfId="0" applyFont="true" applyBorder="true">
      <alignment vertical="center"/>
    </xf>
    <xf numFmtId="3" fontId="16" fillId="0" borderId="6" xfId="0" applyNumberFormat="true" applyFont="true" applyBorder="true" applyAlignment="true">
      <alignment horizontal="right" vertical="center"/>
    </xf>
    <xf numFmtId="176" fontId="9" fillId="0" borderId="1" xfId="49" applyNumberFormat="true" applyFont="true" applyBorder="true">
      <alignment vertical="center"/>
    </xf>
    <xf numFmtId="0" fontId="38" fillId="0" borderId="0" xfId="0" applyFont="true" applyAlignment="true">
      <alignment horizontal="center" vertical="center"/>
    </xf>
    <xf numFmtId="0" fontId="40" fillId="0" borderId="0" xfId="0" applyFont="true">
      <alignment vertical="center"/>
    </xf>
    <xf numFmtId="180" fontId="40" fillId="0" borderId="0" xfId="74" applyNumberFormat="true" applyFont="true" applyAlignment="true">
      <alignment horizontal="right" vertical="center"/>
    </xf>
    <xf numFmtId="180" fontId="40" fillId="0" borderId="0" xfId="74" applyNumberFormat="true" applyFont="true" applyFill="true">
      <alignment vertical="center"/>
    </xf>
    <xf numFmtId="180" fontId="40" fillId="0" borderId="0" xfId="74" applyNumberFormat="true" applyFont="true" applyAlignment="true">
      <alignment horizontal="center" vertical="center"/>
    </xf>
    <xf numFmtId="0" fontId="40" fillId="0" borderId="0" xfId="0" applyFont="true" applyAlignment="true">
      <alignment horizontal="right" vertical="center"/>
    </xf>
    <xf numFmtId="0" fontId="15" fillId="0" borderId="0" xfId="0" applyFont="true" applyAlignment="true">
      <alignment horizontal="center" vertical="center"/>
    </xf>
    <xf numFmtId="178" fontId="3" fillId="0" borderId="0" xfId="76" applyNumberFormat="true" applyFont="true" applyFill="true" applyBorder="true" applyAlignment="true">
      <alignment vertical="center"/>
    </xf>
    <xf numFmtId="180" fontId="4" fillId="0" borderId="1" xfId="74" applyNumberFormat="true" applyFont="true" applyFill="true" applyBorder="true" applyAlignment="true" applyProtection="true">
      <alignment horizontal="center" vertical="center" wrapText="true"/>
    </xf>
    <xf numFmtId="180" fontId="23" fillId="0" borderId="1" xfId="74" applyNumberFormat="true" applyFont="true" applyBorder="true" applyAlignment="true">
      <alignment horizontal="right" vertical="center"/>
    </xf>
    <xf numFmtId="180" fontId="16" fillId="0" borderId="1" xfId="74" applyNumberFormat="true" applyFont="true" applyBorder="true" applyAlignment="true">
      <alignment horizontal="right" vertical="center"/>
    </xf>
    <xf numFmtId="0" fontId="6" fillId="0" borderId="3" xfId="0" applyFont="true" applyBorder="true" applyAlignment="true">
      <alignment horizontal="left" vertical="center" wrapText="true"/>
    </xf>
    <xf numFmtId="0" fontId="40" fillId="0" borderId="0" xfId="0" applyFont="true" applyAlignment="true">
      <alignment horizontal="center" vertical="center"/>
    </xf>
    <xf numFmtId="0" fontId="41" fillId="0" borderId="0" xfId="0" applyFont="true">
      <alignment vertical="center"/>
    </xf>
    <xf numFmtId="178" fontId="3" fillId="0" borderId="0" xfId="76" applyNumberFormat="true" applyFont="true" applyFill="true" applyBorder="true" applyAlignment="true">
      <alignment horizontal="right" vertical="center"/>
    </xf>
    <xf numFmtId="0" fontId="5" fillId="0" borderId="1" xfId="0" applyFont="true" applyBorder="true" applyAlignment="true">
      <alignment vertical="center" wrapText="true"/>
    </xf>
    <xf numFmtId="180" fontId="16" fillId="0" borderId="5" xfId="74" applyNumberFormat="true" applyFont="true" applyBorder="true" applyAlignment="true">
      <alignment horizontal="right" vertical="center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16" fillId="0" borderId="5" xfId="0" applyFont="true" applyBorder="true" applyAlignment="true">
      <alignment horizontal="left" vertical="center"/>
    </xf>
    <xf numFmtId="0" fontId="5" fillId="0" borderId="5" xfId="0" applyFont="true" applyBorder="true" applyAlignment="true">
      <alignment horizontal="left" vertical="center" wrapText="true"/>
    </xf>
    <xf numFmtId="0" fontId="21" fillId="0" borderId="1" xfId="66" applyFont="true" applyBorder="true" applyAlignment="true">
      <alignment horizontal="center" vertical="center"/>
    </xf>
    <xf numFmtId="0" fontId="21" fillId="0" borderId="1" xfId="66" applyFont="true" applyBorder="true" applyAlignment="true">
      <alignment horizontal="left" vertical="center"/>
    </xf>
    <xf numFmtId="3" fontId="23" fillId="0" borderId="1" xfId="21" applyNumberFormat="true" applyFont="true" applyBorder="true" applyAlignment="true">
      <alignment horizontal="right" vertical="center"/>
    </xf>
    <xf numFmtId="0" fontId="21" fillId="0" borderId="1" xfId="12" applyFont="true" applyBorder="true" applyAlignment="true">
      <alignment horizontal="left" vertical="center"/>
    </xf>
    <xf numFmtId="182" fontId="16" fillId="0" borderId="1" xfId="0" applyNumberFormat="true" applyFont="true" applyBorder="true" applyAlignment="true">
      <alignment vertical="center" wrapText="true"/>
    </xf>
    <xf numFmtId="0" fontId="21" fillId="0" borderId="1" xfId="12" applyFont="true" applyBorder="true" applyAlignment="true">
      <alignment horizontal="left" vertical="center" wrapText="true"/>
    </xf>
    <xf numFmtId="3" fontId="21" fillId="0" borderId="1" xfId="0" applyNumberFormat="true" applyFont="true" applyBorder="true" applyAlignment="true">
      <alignment horizontal="left" vertical="center"/>
    </xf>
    <xf numFmtId="3" fontId="16" fillId="0" borderId="1" xfId="148" applyNumberFormat="true" applyFont="true" applyBorder="true" applyAlignment="true">
      <alignment horizontal="right" vertical="center"/>
    </xf>
    <xf numFmtId="0" fontId="38" fillId="0" borderId="0" xfId="88" applyFont="true" applyAlignment="true">
      <alignment wrapText="true"/>
    </xf>
    <xf numFmtId="0" fontId="0" fillId="0" borderId="0" xfId="88" applyAlignment="true">
      <alignment wrapText="true"/>
    </xf>
    <xf numFmtId="0" fontId="16" fillId="0" borderId="0" xfId="88" applyFont="true" applyAlignment="true">
      <alignment horizontal="right" vertical="center"/>
    </xf>
    <xf numFmtId="182" fontId="16" fillId="0" borderId="0" xfId="88" applyNumberFormat="true" applyFont="true" applyAlignment="true">
      <alignment horizontal="right" vertical="center"/>
    </xf>
    <xf numFmtId="178" fontId="16" fillId="0" borderId="0" xfId="76" applyNumberFormat="true" applyFont="true" applyFill="true" applyBorder="true" applyAlignment="true" applyProtection="true">
      <alignment vertical="center"/>
    </xf>
    <xf numFmtId="180" fontId="23" fillId="0" borderId="1" xfId="74" applyNumberFormat="true" applyFont="true" applyFill="true" applyBorder="true" applyAlignment="true" applyProtection="true">
      <alignment horizontal="right" vertical="center"/>
    </xf>
    <xf numFmtId="182" fontId="16" fillId="0" borderId="1" xfId="88" applyNumberFormat="true" applyFont="true" applyBorder="true" applyAlignment="true">
      <alignment horizontal="right" vertical="center"/>
    </xf>
    <xf numFmtId="0" fontId="23" fillId="0" borderId="1" xfId="0" applyFont="true" applyBorder="true" applyAlignment="true">
      <alignment horizontal="right" vertical="center"/>
    </xf>
    <xf numFmtId="180" fontId="16" fillId="0" borderId="1" xfId="74" applyNumberFormat="true" applyFont="true" applyFill="true" applyBorder="true" applyAlignment="true">
      <alignment horizontal="right" vertical="center" wrapText="true"/>
    </xf>
    <xf numFmtId="0" fontId="16" fillId="0" borderId="1" xfId="0" applyFont="true" applyBorder="true" applyAlignment="true">
      <alignment horizontal="right" vertical="center"/>
    </xf>
    <xf numFmtId="0" fontId="6" fillId="0" borderId="5" xfId="0" applyFont="true" applyBorder="true" applyAlignment="true">
      <alignment horizontal="left" vertical="center"/>
    </xf>
    <xf numFmtId="182" fontId="23" fillId="0" borderId="1" xfId="21" applyNumberFormat="true" applyFont="true" applyBorder="true">
      <alignment vertical="center"/>
    </xf>
    <xf numFmtId="1" fontId="21" fillId="0" borderId="1" xfId="12" applyNumberFormat="true" applyFont="true" applyBorder="true" applyAlignment="true">
      <alignment horizontal="left" vertical="center"/>
    </xf>
    <xf numFmtId="3" fontId="16" fillId="0" borderId="1" xfId="74" applyNumberFormat="true" applyFont="true" applyFill="true" applyBorder="true" applyAlignment="true" applyProtection="true">
      <alignment vertical="center" wrapText="true"/>
      <protection locked="false"/>
    </xf>
    <xf numFmtId="178" fontId="16" fillId="0" borderId="0" xfId="76" applyNumberFormat="true" applyFont="true" applyFill="true" applyBorder="true" applyAlignment="true" applyProtection="true">
      <alignment horizontal="right" vertical="center"/>
    </xf>
    <xf numFmtId="182" fontId="23" fillId="0" borderId="1" xfId="0" applyNumberFormat="true" applyFont="true" applyBorder="true" applyAlignment="true">
      <alignment horizontal="right" vertical="center"/>
    </xf>
    <xf numFmtId="182" fontId="23" fillId="0" borderId="1" xfId="88" applyNumberFormat="true" applyFont="true" applyBorder="true" applyAlignment="true">
      <alignment horizontal="right" vertical="center"/>
    </xf>
    <xf numFmtId="0" fontId="34" fillId="0" borderId="0" xfId="88" applyFont="true" applyFill="true"/>
    <xf numFmtId="0" fontId="4" fillId="0" borderId="0" xfId="21" applyFont="true">
      <alignment vertical="center"/>
    </xf>
    <xf numFmtId="0" fontId="17" fillId="0" borderId="0" xfId="21" applyFont="true">
      <alignment vertical="center"/>
    </xf>
    <xf numFmtId="0" fontId="0" fillId="0" borderId="0" xfId="21">
      <alignment vertical="center"/>
    </xf>
    <xf numFmtId="182" fontId="0" fillId="0" borderId="0" xfId="21" applyNumberFormat="true">
      <alignment vertical="center"/>
    </xf>
    <xf numFmtId="182" fontId="16" fillId="0" borderId="0" xfId="21" applyNumberFormat="true" applyFont="true">
      <alignment vertical="center"/>
    </xf>
    <xf numFmtId="178" fontId="16" fillId="0" borderId="0" xfId="21" applyNumberFormat="true" applyFont="true">
      <alignment vertical="center"/>
    </xf>
    <xf numFmtId="180" fontId="16" fillId="0" borderId="0" xfId="74" applyNumberFormat="true" applyFont="true" applyFill="true" applyAlignment="true">
      <alignment vertical="center"/>
    </xf>
    <xf numFmtId="0" fontId="14" fillId="0" borderId="0" xfId="21" applyFont="true">
      <alignment vertical="center"/>
    </xf>
    <xf numFmtId="0" fontId="8" fillId="0" borderId="0" xfId="21" applyFont="true" applyAlignment="true">
      <alignment horizontal="center" vertical="center"/>
    </xf>
    <xf numFmtId="0" fontId="0" fillId="0" borderId="2" xfId="21" applyBorder="true" applyAlignment="true">
      <alignment horizontal="center" vertical="center"/>
    </xf>
    <xf numFmtId="182" fontId="0" fillId="0" borderId="2" xfId="21" applyNumberFormat="true" applyBorder="true" applyAlignment="true">
      <alignment horizontal="center" vertical="center"/>
    </xf>
    <xf numFmtId="182" fontId="16" fillId="0" borderId="2" xfId="21" applyNumberFormat="true" applyFont="true" applyBorder="true" applyAlignment="true">
      <alignment horizontal="center" vertical="center"/>
    </xf>
    <xf numFmtId="3" fontId="7" fillId="0" borderId="1" xfId="21" applyNumberFormat="true" applyFont="true" applyBorder="true" applyAlignment="true">
      <alignment horizontal="right" vertical="center"/>
    </xf>
    <xf numFmtId="180" fontId="16" fillId="0" borderId="7" xfId="74" applyNumberFormat="true" applyFont="true" applyFill="true" applyBorder="true" applyAlignment="true">
      <alignment horizontal="right" vertical="center" wrapText="true"/>
    </xf>
    <xf numFmtId="43" fontId="22" fillId="0" borderId="1" xfId="74" applyFont="true" applyFill="true" applyBorder="true" applyAlignment="true">
      <alignment horizontal="justify" vertical="center" wrapText="true"/>
    </xf>
    <xf numFmtId="3" fontId="16" fillId="0" borderId="1" xfId="21" applyNumberFormat="true" applyFont="true" applyBorder="true" applyAlignment="true">
      <alignment horizontal="right" vertical="center"/>
    </xf>
    <xf numFmtId="0" fontId="31" fillId="0" borderId="1" xfId="21" applyFont="true" applyBorder="true">
      <alignment vertical="center"/>
    </xf>
    <xf numFmtId="182" fontId="16" fillId="0" borderId="1" xfId="21" applyNumberFormat="true" applyFont="true" applyBorder="true">
      <alignment vertical="center"/>
    </xf>
    <xf numFmtId="182" fontId="16" fillId="0" borderId="1" xfId="66" applyNumberFormat="true" applyFont="true" applyBorder="true" applyAlignment="true">
      <alignment vertical="center" wrapText="true"/>
    </xf>
    <xf numFmtId="182" fontId="16" fillId="0" borderId="1" xfId="21" applyNumberFormat="true" applyFont="true" applyBorder="true" applyAlignment="true">
      <alignment vertical="center" wrapText="true"/>
    </xf>
    <xf numFmtId="1" fontId="22" fillId="0" borderId="1" xfId="12" applyNumberFormat="true" applyFont="true" applyBorder="true">
      <alignment vertical="center"/>
    </xf>
    <xf numFmtId="182" fontId="16" fillId="0" borderId="1" xfId="0" applyNumberFormat="true" applyFont="true" applyBorder="true">
      <alignment vertical="center"/>
    </xf>
    <xf numFmtId="0" fontId="21" fillId="0" borderId="1" xfId="12" applyFont="true" applyBorder="true" applyAlignment="true">
      <alignment horizontal="center" vertical="center"/>
    </xf>
    <xf numFmtId="182" fontId="23" fillId="0" borderId="1" xfId="0" applyNumberFormat="true" applyFont="true" applyBorder="true" applyAlignment="true">
      <alignment vertical="center" wrapText="true"/>
    </xf>
    <xf numFmtId="178" fontId="16" fillId="0" borderId="2" xfId="21" applyNumberFormat="true" applyFont="true" applyBorder="true" applyAlignment="true">
      <alignment horizontal="center" vertical="center"/>
    </xf>
    <xf numFmtId="178" fontId="7" fillId="0" borderId="1" xfId="21" applyNumberFormat="true" applyFont="true" applyBorder="true" applyAlignment="true">
      <alignment vertical="center" wrapText="true"/>
    </xf>
    <xf numFmtId="178" fontId="33" fillId="0" borderId="1" xfId="21" applyNumberFormat="true" applyFont="true" applyBorder="true">
      <alignment vertical="center"/>
    </xf>
    <xf numFmtId="178" fontId="7" fillId="0" borderId="1" xfId="0" applyNumberFormat="true" applyFont="true" applyBorder="true" applyAlignment="true">
      <alignment vertical="center" wrapText="true"/>
    </xf>
    <xf numFmtId="0" fontId="33" fillId="0" borderId="1" xfId="21" applyFont="true" applyBorder="true" applyAlignment="true">
      <alignment horizontal="left" vertical="center"/>
    </xf>
    <xf numFmtId="178" fontId="16" fillId="0" borderId="1" xfId="0" applyNumberFormat="true" applyFont="true" applyBorder="true" applyAlignment="true">
      <alignment vertical="center" wrapText="true"/>
    </xf>
    <xf numFmtId="0" fontId="31" fillId="0" borderId="1" xfId="21" applyFont="true" applyBorder="true" applyAlignment="true">
      <alignment horizontal="left" vertical="center"/>
    </xf>
    <xf numFmtId="178" fontId="16" fillId="0" borderId="1" xfId="0" applyNumberFormat="true" applyFont="true" applyBorder="true">
      <alignment vertical="center"/>
    </xf>
    <xf numFmtId="178" fontId="23" fillId="0" borderId="1" xfId="0" applyNumberFormat="true" applyFont="true" applyBorder="true" applyAlignment="true">
      <alignment vertical="center" wrapText="true"/>
    </xf>
    <xf numFmtId="178" fontId="16" fillId="0" borderId="6" xfId="0" applyNumberFormat="true" applyFont="true" applyBorder="true" applyAlignment="true">
      <alignment vertical="center" wrapText="true"/>
    </xf>
    <xf numFmtId="178" fontId="16" fillId="0" borderId="1" xfId="21" applyNumberFormat="true" applyFont="true" applyBorder="true" applyAlignment="true">
      <alignment vertical="center" wrapText="true"/>
    </xf>
    <xf numFmtId="178" fontId="16" fillId="0" borderId="1" xfId="21" applyNumberFormat="true" applyFont="true" applyBorder="true">
      <alignment vertical="center"/>
    </xf>
    <xf numFmtId="178" fontId="31" fillId="0" borderId="1" xfId="21" applyNumberFormat="true" applyFont="true" applyBorder="true">
      <alignment vertical="center"/>
    </xf>
    <xf numFmtId="178" fontId="16" fillId="0" borderId="1" xfId="0" applyNumberFormat="true" applyFont="true" applyBorder="true" applyAlignment="true">
      <alignment horizontal="right" vertical="center" wrapText="true"/>
    </xf>
    <xf numFmtId="178" fontId="31" fillId="0" borderId="0" xfId="21" applyNumberFormat="true" applyFont="true">
      <alignment vertical="center"/>
    </xf>
    <xf numFmtId="182" fontId="16" fillId="0" borderId="2" xfId="21" applyNumberFormat="true" applyFont="true" applyBorder="true">
      <alignment vertical="center"/>
    </xf>
    <xf numFmtId="0" fontId="22" fillId="0" borderId="1" xfId="21" applyFont="true" applyBorder="true" applyAlignment="true">
      <alignment horizontal="left" vertical="center"/>
    </xf>
    <xf numFmtId="0" fontId="22" fillId="0" borderId="1" xfId="12" applyFont="true" applyBorder="true">
      <alignment vertical="center"/>
    </xf>
    <xf numFmtId="0" fontId="22" fillId="0" borderId="1" xfId="12" applyFont="true" applyBorder="true" applyAlignment="true">
      <alignment horizontal="left" vertical="center" wrapText="true"/>
    </xf>
    <xf numFmtId="3" fontId="22" fillId="0" borderId="1" xfId="0" applyNumberFormat="true" applyFont="true" applyBorder="true" applyAlignment="true">
      <alignment horizontal="left" vertical="center"/>
    </xf>
    <xf numFmtId="182" fontId="23" fillId="0" borderId="1" xfId="21" applyNumberFormat="true" applyFont="true" applyBorder="true" applyAlignment="true">
      <alignment vertical="center" wrapText="true"/>
    </xf>
    <xf numFmtId="0" fontId="16" fillId="0" borderId="2" xfId="21" applyFont="true" applyBorder="true">
      <alignment vertical="center"/>
    </xf>
    <xf numFmtId="180" fontId="16" fillId="0" borderId="2" xfId="74" applyNumberFormat="true" applyFont="true" applyFill="true" applyBorder="true" applyAlignment="true">
      <alignment vertical="center"/>
    </xf>
    <xf numFmtId="182" fontId="16" fillId="0" borderId="2" xfId="21" applyNumberFormat="true" applyFont="true" applyBorder="true" applyAlignment="true">
      <alignment horizontal="right" vertical="center"/>
    </xf>
    <xf numFmtId="178" fontId="23" fillId="0" borderId="1" xfId="0" applyNumberFormat="true" applyFont="true" applyBorder="true">
      <alignment vertical="center"/>
    </xf>
    <xf numFmtId="178" fontId="16" fillId="0" borderId="1" xfId="21" applyNumberFormat="true" applyFont="true" applyBorder="true" applyAlignment="true">
      <alignment horizontal="right" vertical="center"/>
    </xf>
    <xf numFmtId="178" fontId="16" fillId="0" borderId="1" xfId="0" applyNumberFormat="true" applyFont="true" applyBorder="true" applyAlignment="true">
      <alignment horizontal="right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42" fillId="0" borderId="0" xfId="0" applyFont="true">
      <alignment vertical="center"/>
    </xf>
    <xf numFmtId="0" fontId="21" fillId="0" borderId="1" xfId="12" applyFont="true" applyBorder="true" applyAlignment="true" quotePrefix="true">
      <alignment horizontal="center" vertical="center"/>
    </xf>
    <xf numFmtId="0" fontId="21" fillId="0" borderId="1" xfId="66" applyFont="true" applyBorder="true" applyAlignment="true" quotePrefix="true">
      <alignment horizontal="center" vertical="center"/>
    </xf>
    <xf numFmtId="184" fontId="3" fillId="0" borderId="1" xfId="88" applyNumberFormat="true" applyFont="true" applyBorder="true" applyAlignment="true" quotePrefix="true">
      <alignment horizontal="right" vertical="center"/>
    </xf>
  </cellXfs>
  <cellStyles count="152">
    <cellStyle name="常规" xfId="0" builtinId="0"/>
    <cellStyle name="差_Sheet1_（龙华新区）2014年收支决算（草案）" xfId="1"/>
    <cellStyle name="常规 8" xfId="2"/>
    <cellStyle name="检查单元格 2" xfId="3"/>
    <cellStyle name="好_Sheet1_国库：2014年新区收支决算（草案）-1" xfId="4"/>
    <cellStyle name="好 2" xfId="5"/>
    <cellStyle name="强调文字颜色 2 2" xfId="6"/>
    <cellStyle name="常规 6" xfId="7"/>
    <cellStyle name="60% - 强调文字颜色 3 2" xfId="8"/>
    <cellStyle name="好_附件1：经济分类科目2" xfId="9"/>
    <cellStyle name="样式 1" xfId="10"/>
    <cellStyle name="60% - 强调文字颜色 5 2" xfId="11"/>
    <cellStyle name="常规_2010年财政一般预算收支预算（草案）20100315" xfId="12"/>
    <cellStyle name="标题 2 2" xfId="13"/>
    <cellStyle name="差_Sheet1_国库：2014年新区收支决算（草案）-1" xfId="14"/>
    <cellStyle name="60% - 强调文字颜色 2 2" xfId="15"/>
    <cellStyle name="常规 2" xfId="16"/>
    <cellStyle name="百分比 2" xfId="17"/>
    <cellStyle name="差_Xl0000079" xfId="18"/>
    <cellStyle name="差_Xl0000078" xfId="19"/>
    <cellStyle name="差_附件1：经济分类科目2" xfId="20"/>
    <cellStyle name="常规 2 2 2" xfId="21"/>
    <cellStyle name="百分比 2 2" xfId="22"/>
    <cellStyle name="常规 2 2" xfId="23"/>
    <cellStyle name="标题 3 2" xfId="24"/>
    <cellStyle name="差_附件1：经济分类科目2_（大鹏新区）2014年收支决算（草案）" xfId="25"/>
    <cellStyle name="强调文字颜色 6" xfId="26" builtinId="49"/>
    <cellStyle name="20% - 强调文字颜色 2 2" xfId="27"/>
    <cellStyle name="20% - 强调文字颜色 5" xfId="28" builtinId="46"/>
    <cellStyle name="20% - 强调文字颜色 4" xfId="29" builtinId="42"/>
    <cellStyle name="强调文字颜色 4" xfId="30" builtinId="41"/>
    <cellStyle name="40% - 强调文字颜色 3" xfId="31" builtinId="39"/>
    <cellStyle name="60% - 强调文字颜色 1 2" xfId="32"/>
    <cellStyle name="强调文字颜色 3" xfId="33" builtinId="37"/>
    <cellStyle name="60% - 强调文字颜色 2" xfId="34" builtinId="36"/>
    <cellStyle name="好_Xl0000079" xfId="35"/>
    <cellStyle name="60% - 强调文字颜色 5" xfId="36" builtinId="48"/>
    <cellStyle name="千位分隔 6" xfId="37"/>
    <cellStyle name="20% - 强调文字颜色 6 2" xfId="38"/>
    <cellStyle name="常规 12" xfId="39"/>
    <cellStyle name="40% - 强调文字颜色 5" xfId="40" builtinId="47"/>
    <cellStyle name="强调文字颜色 6 2" xfId="41"/>
    <cellStyle name="20% - 强调文字颜色 2" xfId="42" builtinId="34"/>
    <cellStyle name="好_附件1：经济分类科目2_（大鹏新区）2014年收支决算（草案）" xfId="43"/>
    <cellStyle name="标题" xfId="44" builtinId="15"/>
    <cellStyle name="标题 5" xfId="45"/>
    <cellStyle name="已访问的超链接" xfId="46" builtinId="9"/>
    <cellStyle name="标题 3" xfId="47" builtinId="18"/>
    <cellStyle name="检查单元格" xfId="48" builtinId="23"/>
    <cellStyle name="常规 14" xfId="49"/>
    <cellStyle name="输入" xfId="50" builtinId="20"/>
    <cellStyle name="差 2" xfId="51"/>
    <cellStyle name="常规 3 2" xfId="52"/>
    <cellStyle name="适中 2" xfId="53"/>
    <cellStyle name="常规 11" xfId="54"/>
    <cellStyle name="超链接" xfId="55" builtinId="8"/>
    <cellStyle name="输出" xfId="56" builtinId="21"/>
    <cellStyle name="常规 13" xfId="57"/>
    <cellStyle name="40% - 强调文字颜色 6" xfId="58" builtinId="51"/>
    <cellStyle name="20% - 强调文字颜色 3" xfId="59" builtinId="38"/>
    <cellStyle name="货币[0]" xfId="60" builtinId="7"/>
    <cellStyle name="解释性文本" xfId="61" builtinId="53"/>
    <cellStyle name="标题 1" xfId="62" builtinId="16"/>
    <cellStyle name="注释" xfId="63" builtinId="10"/>
    <cellStyle name="链接单元格" xfId="64" builtinId="24"/>
    <cellStyle name="千位分隔[0]" xfId="65" builtinId="6"/>
    <cellStyle name="常规_Sheet1" xfId="66"/>
    <cellStyle name="常规 2_（光明新区）2014年收支决算（草案）" xfId="67"/>
    <cellStyle name="60% - 强调文字颜色 3" xfId="68" builtinId="40"/>
    <cellStyle name="好" xfId="69" builtinId="26"/>
    <cellStyle name="常规 9" xfId="70"/>
    <cellStyle name="好_StartUp" xfId="71"/>
    <cellStyle name="常规 10" xfId="72"/>
    <cellStyle name="计算" xfId="73" builtinId="22"/>
    <cellStyle name="千位分隔" xfId="74" builtinId="3"/>
    <cellStyle name="输入 2" xfId="75"/>
    <cellStyle name="百分比" xfId="76" builtinId="5"/>
    <cellStyle name="常规 56" xfId="77"/>
    <cellStyle name="标题 2" xfId="78" builtinId="17"/>
    <cellStyle name="常规 2_2016年市对区转移支付预算表" xfId="79"/>
    <cellStyle name="标题 4" xfId="80" builtinId="19"/>
    <cellStyle name="好_附件1：经济分类科目2_国库：2014年新区收支决算（草案）-1" xfId="81"/>
    <cellStyle name="常规_基本支出经济科目" xfId="82"/>
    <cellStyle name="好_Sheet1" xfId="83"/>
    <cellStyle name="40% - 强调文字颜色 4" xfId="84" builtinId="43"/>
    <cellStyle name="20% - 强调文字颜色 1 2" xfId="85"/>
    <cellStyle name="常规_2016年市对区转移支付预算表" xfId="86"/>
    <cellStyle name="20% - 强调文字颜色 1" xfId="87" builtinId="30"/>
    <cellStyle name="常规 2 2 3" xfId="88"/>
    <cellStyle name="强调文字颜色 5" xfId="89" builtinId="45"/>
    <cellStyle name="汇总" xfId="90" builtinId="25"/>
    <cellStyle name="强调文字颜色 2" xfId="91" builtinId="33"/>
    <cellStyle name="差" xfId="92" builtinId="27"/>
    <cellStyle name="百分比 3" xfId="93"/>
    <cellStyle name="20% - 强调文字颜色 6" xfId="94" builtinId="50"/>
    <cellStyle name="好_Xl0000078" xfId="95"/>
    <cellStyle name="警告文本" xfId="96" builtinId="11"/>
    <cellStyle name="40% - 强调文字颜色 2 2" xfId="97"/>
    <cellStyle name="适中" xfId="98" builtinId="28"/>
    <cellStyle name="常规 3" xfId="99"/>
    <cellStyle name="差_附件1：经济分类科目2_国库：2014年新区收支决算（草案）-1" xfId="100"/>
    <cellStyle name="60% - 强调文字颜色 4" xfId="101" builtinId="44"/>
    <cellStyle name="40% - 强调文字颜色 1" xfId="102" builtinId="31"/>
    <cellStyle name="千位分隔 5" xfId="103"/>
    <cellStyle name="差_附件1：经济分类科目2_（龙华新区）2014年收支决算（草案）" xfId="104"/>
    <cellStyle name="好_Sheet1_（大鹏新区）2014年收支决算（草案）" xfId="105"/>
    <cellStyle name="好_Sheet1_（龙华新区）2014年收支决算（草案）" xfId="106"/>
    <cellStyle name="强调文字颜色 1 2" xfId="107"/>
    <cellStyle name="常规 4" xfId="108"/>
    <cellStyle name="常规 5" xfId="109"/>
    <cellStyle name="常规 2 3" xfId="110"/>
    <cellStyle name="常规_附件：2011年本级财政预算（草案）" xfId="111"/>
    <cellStyle name="强调文字颜色 1" xfId="112" builtinId="29"/>
    <cellStyle name="20% - 强调文字颜色 5 2" xfId="113"/>
    <cellStyle name="40% - 强调文字颜色 3 2" xfId="114"/>
    <cellStyle name="_ET_STYLE_NoName_00_" xfId="115"/>
    <cellStyle name="差_Sheet1_（大鹏新区）2014年收支决算（草案）" xfId="116"/>
    <cellStyle name="强调文字颜色 5 2" xfId="117"/>
    <cellStyle name="40% - 强调文字颜色 5 2" xfId="118"/>
    <cellStyle name="40% - 强调文字颜色 4 2" xfId="119"/>
    <cellStyle name="60% - 强调文字颜色 6 2" xfId="120"/>
    <cellStyle name="千位分隔 2 2" xfId="121"/>
    <cellStyle name="常规 30" xfId="122"/>
    <cellStyle name="常规 7" xfId="123"/>
    <cellStyle name="20% - 强调文字颜色 3 2" xfId="124"/>
    <cellStyle name="60% - 强调文字颜色 6" xfId="125" builtinId="52"/>
    <cellStyle name="计算 2" xfId="126"/>
    <cellStyle name="千位分隔 2" xfId="127"/>
    <cellStyle name="常规 10 2" xfId="128"/>
    <cellStyle name="40% - 强调文字颜色 6 2" xfId="129"/>
    <cellStyle name="40% - 强调文字颜色 2" xfId="130" builtinId="35"/>
    <cellStyle name="40% - 强调文字颜色 1 2" xfId="131"/>
    <cellStyle name="货币" xfId="132" builtinId="4"/>
    <cellStyle name="60% - 强调文字颜色 4 2" xfId="133"/>
    <cellStyle name="20% - 强调文字颜色 4 2" xfId="134"/>
    <cellStyle name="差_Sheet1" xfId="135"/>
    <cellStyle name="60% - 强调文字颜色 1" xfId="136" builtinId="32"/>
    <cellStyle name="汇总 2" xfId="137"/>
    <cellStyle name="警告文本 2" xfId="138"/>
    <cellStyle name="强调文字颜色 4 2" xfId="139"/>
    <cellStyle name="强调文字颜色 3 2" xfId="140"/>
    <cellStyle name="千位分隔 4" xfId="141"/>
    <cellStyle name="差_StartUp" xfId="142"/>
    <cellStyle name="千位分隔 3" xfId="143"/>
    <cellStyle name="好_附件1：经济分类科目2_（龙华新区）2014年收支决算（草案）" xfId="144"/>
    <cellStyle name="输出 2" xfId="145"/>
    <cellStyle name="解释性文本 2" xfId="146"/>
    <cellStyle name="标题 1 2" xfId="147"/>
    <cellStyle name="常规 2 4" xfId="148"/>
    <cellStyle name="注释 2" xfId="149"/>
    <cellStyle name="链接单元格 2" xfId="150"/>
    <cellStyle name="标题 4 2" xfId="1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7"/>
  <sheetViews>
    <sheetView workbookViewId="0">
      <selection activeCell="F31" sqref="F31"/>
    </sheetView>
  </sheetViews>
  <sheetFormatPr defaultColWidth="9" defaultRowHeight="15.75"/>
  <cols>
    <col min="1" max="9" width="10.6" customWidth="true"/>
  </cols>
  <sheetData>
    <row r="1" ht="21" spans="1:1">
      <c r="A1" s="331" t="s">
        <v>0</v>
      </c>
    </row>
    <row r="19" ht="34.5" spans="1:9">
      <c r="A19" s="28" t="s">
        <v>1</v>
      </c>
      <c r="B19" s="28"/>
      <c r="C19" s="28"/>
      <c r="D19" s="28"/>
      <c r="E19" s="28"/>
      <c r="F19" s="28"/>
      <c r="G19" s="28"/>
      <c r="H19" s="28"/>
      <c r="I19" s="28"/>
    </row>
    <row r="37" ht="19.95" customHeight="true"/>
  </sheetData>
  <mergeCells count="1">
    <mergeCell ref="A19:I19"/>
  </mergeCells>
  <pageMargins left="0.751388888888889" right="0.751388888888889" top="1" bottom="1" header="0.5" footer="0.5"/>
  <pageSetup paperSize="9" scale="84" orientation="portrait" horizontalDpi="600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showGridLines="0" showZeros="0" workbookViewId="0">
      <selection activeCell="F20" sqref="F20"/>
    </sheetView>
  </sheetViews>
  <sheetFormatPr defaultColWidth="9.1" defaultRowHeight="15.75" outlineLevelCol="3"/>
  <cols>
    <col min="1" max="1" width="39.25" style="30" customWidth="true"/>
    <col min="2" max="2" width="14.375" style="30" customWidth="true"/>
    <col min="3" max="3" width="22.5" style="30" customWidth="true"/>
    <col min="4" max="4" width="46.625" style="30" customWidth="true"/>
    <col min="5" max="253" width="9.1" style="30"/>
    <col min="254" max="254" width="21.6" style="30" customWidth="true"/>
    <col min="255" max="255" width="22.4" style="30" customWidth="true"/>
    <col min="256" max="256" width="23.7" style="30" customWidth="true"/>
    <col min="257" max="257" width="23.6" style="30" customWidth="true"/>
    <col min="258" max="509" width="9.1" style="30"/>
    <col min="510" max="510" width="21.6" style="30" customWidth="true"/>
    <col min="511" max="511" width="22.4" style="30" customWidth="true"/>
    <col min="512" max="512" width="23.7" style="30" customWidth="true"/>
    <col min="513" max="513" width="23.6" style="30" customWidth="true"/>
    <col min="514" max="765" width="9.1" style="30"/>
    <col min="766" max="766" width="21.6" style="30" customWidth="true"/>
    <col min="767" max="767" width="22.4" style="30" customWidth="true"/>
    <col min="768" max="768" width="23.7" style="30" customWidth="true"/>
    <col min="769" max="769" width="23.6" style="30" customWidth="true"/>
    <col min="770" max="1021" width="9.1" style="30"/>
    <col min="1022" max="1022" width="21.6" style="30" customWidth="true"/>
    <col min="1023" max="1023" width="22.4" style="30" customWidth="true"/>
    <col min="1024" max="1024" width="23.7" style="30" customWidth="true"/>
    <col min="1025" max="1025" width="23.6" style="30" customWidth="true"/>
    <col min="1026" max="1277" width="9.1" style="30"/>
    <col min="1278" max="1278" width="21.6" style="30" customWidth="true"/>
    <col min="1279" max="1279" width="22.4" style="30" customWidth="true"/>
    <col min="1280" max="1280" width="23.7" style="30" customWidth="true"/>
    <col min="1281" max="1281" width="23.6" style="30" customWidth="true"/>
    <col min="1282" max="1533" width="9.1" style="30"/>
    <col min="1534" max="1534" width="21.6" style="30" customWidth="true"/>
    <col min="1535" max="1535" width="22.4" style="30" customWidth="true"/>
    <col min="1536" max="1536" width="23.7" style="30" customWidth="true"/>
    <col min="1537" max="1537" width="23.6" style="30" customWidth="true"/>
    <col min="1538" max="1789" width="9.1" style="30"/>
    <col min="1790" max="1790" width="21.6" style="30" customWidth="true"/>
    <col min="1791" max="1791" width="22.4" style="30" customWidth="true"/>
    <col min="1792" max="1792" width="23.7" style="30" customWidth="true"/>
    <col min="1793" max="1793" width="23.6" style="30" customWidth="true"/>
    <col min="1794" max="2045" width="9.1" style="30"/>
    <col min="2046" max="2046" width="21.6" style="30" customWidth="true"/>
    <col min="2047" max="2047" width="22.4" style="30" customWidth="true"/>
    <col min="2048" max="2048" width="23.7" style="30" customWidth="true"/>
    <col min="2049" max="2049" width="23.6" style="30" customWidth="true"/>
    <col min="2050" max="2301" width="9.1" style="30"/>
    <col min="2302" max="2302" width="21.6" style="30" customWidth="true"/>
    <col min="2303" max="2303" width="22.4" style="30" customWidth="true"/>
    <col min="2304" max="2304" width="23.7" style="30" customWidth="true"/>
    <col min="2305" max="2305" width="23.6" style="30" customWidth="true"/>
    <col min="2306" max="2557" width="9.1" style="30"/>
    <col min="2558" max="2558" width="21.6" style="30" customWidth="true"/>
    <col min="2559" max="2559" width="22.4" style="30" customWidth="true"/>
    <col min="2560" max="2560" width="23.7" style="30" customWidth="true"/>
    <col min="2561" max="2561" width="23.6" style="30" customWidth="true"/>
    <col min="2562" max="2813" width="9.1" style="30"/>
    <col min="2814" max="2814" width="21.6" style="30" customWidth="true"/>
    <col min="2815" max="2815" width="22.4" style="30" customWidth="true"/>
    <col min="2816" max="2816" width="23.7" style="30" customWidth="true"/>
    <col min="2817" max="2817" width="23.6" style="30" customWidth="true"/>
    <col min="2818" max="3069" width="9.1" style="30"/>
    <col min="3070" max="3070" width="21.6" style="30" customWidth="true"/>
    <col min="3071" max="3071" width="22.4" style="30" customWidth="true"/>
    <col min="3072" max="3072" width="23.7" style="30" customWidth="true"/>
    <col min="3073" max="3073" width="23.6" style="30" customWidth="true"/>
    <col min="3074" max="3325" width="9.1" style="30"/>
    <col min="3326" max="3326" width="21.6" style="30" customWidth="true"/>
    <col min="3327" max="3327" width="22.4" style="30" customWidth="true"/>
    <col min="3328" max="3328" width="23.7" style="30" customWidth="true"/>
    <col min="3329" max="3329" width="23.6" style="30" customWidth="true"/>
    <col min="3330" max="3581" width="9.1" style="30"/>
    <col min="3582" max="3582" width="21.6" style="30" customWidth="true"/>
    <col min="3583" max="3583" width="22.4" style="30" customWidth="true"/>
    <col min="3584" max="3584" width="23.7" style="30" customWidth="true"/>
    <col min="3585" max="3585" width="23.6" style="30" customWidth="true"/>
    <col min="3586" max="3837" width="9.1" style="30"/>
    <col min="3838" max="3838" width="21.6" style="30" customWidth="true"/>
    <col min="3839" max="3839" width="22.4" style="30" customWidth="true"/>
    <col min="3840" max="3840" width="23.7" style="30" customWidth="true"/>
    <col min="3841" max="3841" width="23.6" style="30" customWidth="true"/>
    <col min="3842" max="4093" width="9.1" style="30"/>
    <col min="4094" max="4094" width="21.6" style="30" customWidth="true"/>
    <col min="4095" max="4095" width="22.4" style="30" customWidth="true"/>
    <col min="4096" max="4096" width="23.7" style="30" customWidth="true"/>
    <col min="4097" max="4097" width="23.6" style="30" customWidth="true"/>
    <col min="4098" max="4349" width="9.1" style="30"/>
    <col min="4350" max="4350" width="21.6" style="30" customWidth="true"/>
    <col min="4351" max="4351" width="22.4" style="30" customWidth="true"/>
    <col min="4352" max="4352" width="23.7" style="30" customWidth="true"/>
    <col min="4353" max="4353" width="23.6" style="30" customWidth="true"/>
    <col min="4354" max="4605" width="9.1" style="30"/>
    <col min="4606" max="4606" width="21.6" style="30" customWidth="true"/>
    <col min="4607" max="4607" width="22.4" style="30" customWidth="true"/>
    <col min="4608" max="4608" width="23.7" style="30" customWidth="true"/>
    <col min="4609" max="4609" width="23.6" style="30" customWidth="true"/>
    <col min="4610" max="4861" width="9.1" style="30"/>
    <col min="4862" max="4862" width="21.6" style="30" customWidth="true"/>
    <col min="4863" max="4863" width="22.4" style="30" customWidth="true"/>
    <col min="4864" max="4864" width="23.7" style="30" customWidth="true"/>
    <col min="4865" max="4865" width="23.6" style="30" customWidth="true"/>
    <col min="4866" max="5117" width="9.1" style="30"/>
    <col min="5118" max="5118" width="21.6" style="30" customWidth="true"/>
    <col min="5119" max="5119" width="22.4" style="30" customWidth="true"/>
    <col min="5120" max="5120" width="23.7" style="30" customWidth="true"/>
    <col min="5121" max="5121" width="23.6" style="30" customWidth="true"/>
    <col min="5122" max="5373" width="9.1" style="30"/>
    <col min="5374" max="5374" width="21.6" style="30" customWidth="true"/>
    <col min="5375" max="5375" width="22.4" style="30" customWidth="true"/>
    <col min="5376" max="5376" width="23.7" style="30" customWidth="true"/>
    <col min="5377" max="5377" width="23.6" style="30" customWidth="true"/>
    <col min="5378" max="5629" width="9.1" style="30"/>
    <col min="5630" max="5630" width="21.6" style="30" customWidth="true"/>
    <col min="5631" max="5631" width="22.4" style="30" customWidth="true"/>
    <col min="5632" max="5632" width="23.7" style="30" customWidth="true"/>
    <col min="5633" max="5633" width="23.6" style="30" customWidth="true"/>
    <col min="5634" max="5885" width="9.1" style="30"/>
    <col min="5886" max="5886" width="21.6" style="30" customWidth="true"/>
    <col min="5887" max="5887" width="22.4" style="30" customWidth="true"/>
    <col min="5888" max="5888" width="23.7" style="30" customWidth="true"/>
    <col min="5889" max="5889" width="23.6" style="30" customWidth="true"/>
    <col min="5890" max="6141" width="9.1" style="30"/>
    <col min="6142" max="6142" width="21.6" style="30" customWidth="true"/>
    <col min="6143" max="6143" width="22.4" style="30" customWidth="true"/>
    <col min="6144" max="6144" width="23.7" style="30" customWidth="true"/>
    <col min="6145" max="6145" width="23.6" style="30" customWidth="true"/>
    <col min="6146" max="6397" width="9.1" style="30"/>
    <col min="6398" max="6398" width="21.6" style="30" customWidth="true"/>
    <col min="6399" max="6399" width="22.4" style="30" customWidth="true"/>
    <col min="6400" max="6400" width="23.7" style="30" customWidth="true"/>
    <col min="6401" max="6401" width="23.6" style="30" customWidth="true"/>
    <col min="6402" max="6653" width="9.1" style="30"/>
    <col min="6654" max="6654" width="21.6" style="30" customWidth="true"/>
    <col min="6655" max="6655" width="22.4" style="30" customWidth="true"/>
    <col min="6656" max="6656" width="23.7" style="30" customWidth="true"/>
    <col min="6657" max="6657" width="23.6" style="30" customWidth="true"/>
    <col min="6658" max="6909" width="9.1" style="30"/>
    <col min="6910" max="6910" width="21.6" style="30" customWidth="true"/>
    <col min="6911" max="6911" width="22.4" style="30" customWidth="true"/>
    <col min="6912" max="6912" width="23.7" style="30" customWidth="true"/>
    <col min="6913" max="6913" width="23.6" style="30" customWidth="true"/>
    <col min="6914" max="7165" width="9.1" style="30"/>
    <col min="7166" max="7166" width="21.6" style="30" customWidth="true"/>
    <col min="7167" max="7167" width="22.4" style="30" customWidth="true"/>
    <col min="7168" max="7168" width="23.7" style="30" customWidth="true"/>
    <col min="7169" max="7169" width="23.6" style="30" customWidth="true"/>
    <col min="7170" max="7421" width="9.1" style="30"/>
    <col min="7422" max="7422" width="21.6" style="30" customWidth="true"/>
    <col min="7423" max="7423" width="22.4" style="30" customWidth="true"/>
    <col min="7424" max="7424" width="23.7" style="30" customWidth="true"/>
    <col min="7425" max="7425" width="23.6" style="30" customWidth="true"/>
    <col min="7426" max="7677" width="9.1" style="30"/>
    <col min="7678" max="7678" width="21.6" style="30" customWidth="true"/>
    <col min="7679" max="7679" width="22.4" style="30" customWidth="true"/>
    <col min="7680" max="7680" width="23.7" style="30" customWidth="true"/>
    <col min="7681" max="7681" width="23.6" style="30" customWidth="true"/>
    <col min="7682" max="7933" width="9.1" style="30"/>
    <col min="7934" max="7934" width="21.6" style="30" customWidth="true"/>
    <col min="7935" max="7935" width="22.4" style="30" customWidth="true"/>
    <col min="7936" max="7936" width="23.7" style="30" customWidth="true"/>
    <col min="7937" max="7937" width="23.6" style="30" customWidth="true"/>
    <col min="7938" max="8189" width="9.1" style="30"/>
    <col min="8190" max="8190" width="21.6" style="30" customWidth="true"/>
    <col min="8191" max="8191" width="22.4" style="30" customWidth="true"/>
    <col min="8192" max="8192" width="23.7" style="30" customWidth="true"/>
    <col min="8193" max="8193" width="23.6" style="30" customWidth="true"/>
    <col min="8194" max="8445" width="9.1" style="30"/>
    <col min="8446" max="8446" width="21.6" style="30" customWidth="true"/>
    <col min="8447" max="8447" width="22.4" style="30" customWidth="true"/>
    <col min="8448" max="8448" width="23.7" style="30" customWidth="true"/>
    <col min="8449" max="8449" width="23.6" style="30" customWidth="true"/>
    <col min="8450" max="8701" width="9.1" style="30"/>
    <col min="8702" max="8702" width="21.6" style="30" customWidth="true"/>
    <col min="8703" max="8703" width="22.4" style="30" customWidth="true"/>
    <col min="8704" max="8704" width="23.7" style="30" customWidth="true"/>
    <col min="8705" max="8705" width="23.6" style="30" customWidth="true"/>
    <col min="8706" max="8957" width="9.1" style="30"/>
    <col min="8958" max="8958" width="21.6" style="30" customWidth="true"/>
    <col min="8959" max="8959" width="22.4" style="30" customWidth="true"/>
    <col min="8960" max="8960" width="23.7" style="30" customWidth="true"/>
    <col min="8961" max="8961" width="23.6" style="30" customWidth="true"/>
    <col min="8962" max="9213" width="9.1" style="30"/>
    <col min="9214" max="9214" width="21.6" style="30" customWidth="true"/>
    <col min="9215" max="9215" width="22.4" style="30" customWidth="true"/>
    <col min="9216" max="9216" width="23.7" style="30" customWidth="true"/>
    <col min="9217" max="9217" width="23.6" style="30" customWidth="true"/>
    <col min="9218" max="9469" width="9.1" style="30"/>
    <col min="9470" max="9470" width="21.6" style="30" customWidth="true"/>
    <col min="9471" max="9471" width="22.4" style="30" customWidth="true"/>
    <col min="9472" max="9472" width="23.7" style="30" customWidth="true"/>
    <col min="9473" max="9473" width="23.6" style="30" customWidth="true"/>
    <col min="9474" max="9725" width="9.1" style="30"/>
    <col min="9726" max="9726" width="21.6" style="30" customWidth="true"/>
    <col min="9727" max="9727" width="22.4" style="30" customWidth="true"/>
    <col min="9728" max="9728" width="23.7" style="30" customWidth="true"/>
    <col min="9729" max="9729" width="23.6" style="30" customWidth="true"/>
    <col min="9730" max="9981" width="9.1" style="30"/>
    <col min="9982" max="9982" width="21.6" style="30" customWidth="true"/>
    <col min="9983" max="9983" width="22.4" style="30" customWidth="true"/>
    <col min="9984" max="9984" width="23.7" style="30" customWidth="true"/>
    <col min="9985" max="9985" width="23.6" style="30" customWidth="true"/>
    <col min="9986" max="10237" width="9.1" style="30"/>
    <col min="10238" max="10238" width="21.6" style="30" customWidth="true"/>
    <col min="10239" max="10239" width="22.4" style="30" customWidth="true"/>
    <col min="10240" max="10240" width="23.7" style="30" customWidth="true"/>
    <col min="10241" max="10241" width="23.6" style="30" customWidth="true"/>
    <col min="10242" max="10493" width="9.1" style="30"/>
    <col min="10494" max="10494" width="21.6" style="30" customWidth="true"/>
    <col min="10495" max="10495" width="22.4" style="30" customWidth="true"/>
    <col min="10496" max="10496" width="23.7" style="30" customWidth="true"/>
    <col min="10497" max="10497" width="23.6" style="30" customWidth="true"/>
    <col min="10498" max="10749" width="9.1" style="30"/>
    <col min="10750" max="10750" width="21.6" style="30" customWidth="true"/>
    <col min="10751" max="10751" width="22.4" style="30" customWidth="true"/>
    <col min="10752" max="10752" width="23.7" style="30" customWidth="true"/>
    <col min="10753" max="10753" width="23.6" style="30" customWidth="true"/>
    <col min="10754" max="11005" width="9.1" style="30"/>
    <col min="11006" max="11006" width="21.6" style="30" customWidth="true"/>
    <col min="11007" max="11007" width="22.4" style="30" customWidth="true"/>
    <col min="11008" max="11008" width="23.7" style="30" customWidth="true"/>
    <col min="11009" max="11009" width="23.6" style="30" customWidth="true"/>
    <col min="11010" max="11261" width="9.1" style="30"/>
    <col min="11262" max="11262" width="21.6" style="30" customWidth="true"/>
    <col min="11263" max="11263" width="22.4" style="30" customWidth="true"/>
    <col min="11264" max="11264" width="23.7" style="30" customWidth="true"/>
    <col min="11265" max="11265" width="23.6" style="30" customWidth="true"/>
    <col min="11266" max="11517" width="9.1" style="30"/>
    <col min="11518" max="11518" width="21.6" style="30" customWidth="true"/>
    <col min="11519" max="11519" width="22.4" style="30" customWidth="true"/>
    <col min="11520" max="11520" width="23.7" style="30" customWidth="true"/>
    <col min="11521" max="11521" width="23.6" style="30" customWidth="true"/>
    <col min="11522" max="11773" width="9.1" style="30"/>
    <col min="11774" max="11774" width="21.6" style="30" customWidth="true"/>
    <col min="11775" max="11775" width="22.4" style="30" customWidth="true"/>
    <col min="11776" max="11776" width="23.7" style="30" customWidth="true"/>
    <col min="11777" max="11777" width="23.6" style="30" customWidth="true"/>
    <col min="11778" max="12029" width="9.1" style="30"/>
    <col min="12030" max="12030" width="21.6" style="30" customWidth="true"/>
    <col min="12031" max="12031" width="22.4" style="30" customWidth="true"/>
    <col min="12032" max="12032" width="23.7" style="30" customWidth="true"/>
    <col min="12033" max="12033" width="23.6" style="30" customWidth="true"/>
    <col min="12034" max="12285" width="9.1" style="30"/>
    <col min="12286" max="12286" width="21.6" style="30" customWidth="true"/>
    <col min="12287" max="12287" width="22.4" style="30" customWidth="true"/>
    <col min="12288" max="12288" width="23.7" style="30" customWidth="true"/>
    <col min="12289" max="12289" width="23.6" style="30" customWidth="true"/>
    <col min="12290" max="12541" width="9.1" style="30"/>
    <col min="12542" max="12542" width="21.6" style="30" customWidth="true"/>
    <col min="12543" max="12543" width="22.4" style="30" customWidth="true"/>
    <col min="12544" max="12544" width="23.7" style="30" customWidth="true"/>
    <col min="12545" max="12545" width="23.6" style="30" customWidth="true"/>
    <col min="12546" max="12797" width="9.1" style="30"/>
    <col min="12798" max="12798" width="21.6" style="30" customWidth="true"/>
    <col min="12799" max="12799" width="22.4" style="30" customWidth="true"/>
    <col min="12800" max="12800" width="23.7" style="30" customWidth="true"/>
    <col min="12801" max="12801" width="23.6" style="30" customWidth="true"/>
    <col min="12802" max="13053" width="9.1" style="30"/>
    <col min="13054" max="13054" width="21.6" style="30" customWidth="true"/>
    <col min="13055" max="13055" width="22.4" style="30" customWidth="true"/>
    <col min="13056" max="13056" width="23.7" style="30" customWidth="true"/>
    <col min="13057" max="13057" width="23.6" style="30" customWidth="true"/>
    <col min="13058" max="13309" width="9.1" style="30"/>
    <col min="13310" max="13310" width="21.6" style="30" customWidth="true"/>
    <col min="13311" max="13311" width="22.4" style="30" customWidth="true"/>
    <col min="13312" max="13312" width="23.7" style="30" customWidth="true"/>
    <col min="13313" max="13313" width="23.6" style="30" customWidth="true"/>
    <col min="13314" max="13565" width="9.1" style="30"/>
    <col min="13566" max="13566" width="21.6" style="30" customWidth="true"/>
    <col min="13567" max="13567" width="22.4" style="30" customWidth="true"/>
    <col min="13568" max="13568" width="23.7" style="30" customWidth="true"/>
    <col min="13569" max="13569" width="23.6" style="30" customWidth="true"/>
    <col min="13570" max="13821" width="9.1" style="30"/>
    <col min="13822" max="13822" width="21.6" style="30" customWidth="true"/>
    <col min="13823" max="13823" width="22.4" style="30" customWidth="true"/>
    <col min="13824" max="13824" width="23.7" style="30" customWidth="true"/>
    <col min="13825" max="13825" width="23.6" style="30" customWidth="true"/>
    <col min="13826" max="14077" width="9.1" style="30"/>
    <col min="14078" max="14078" width="21.6" style="30" customWidth="true"/>
    <col min="14079" max="14079" width="22.4" style="30" customWidth="true"/>
    <col min="14080" max="14080" width="23.7" style="30" customWidth="true"/>
    <col min="14081" max="14081" width="23.6" style="30" customWidth="true"/>
    <col min="14082" max="14333" width="9.1" style="30"/>
    <col min="14334" max="14334" width="21.6" style="30" customWidth="true"/>
    <col min="14335" max="14335" width="22.4" style="30" customWidth="true"/>
    <col min="14336" max="14336" width="23.7" style="30" customWidth="true"/>
    <col min="14337" max="14337" width="23.6" style="30" customWidth="true"/>
    <col min="14338" max="14589" width="9.1" style="30"/>
    <col min="14590" max="14590" width="21.6" style="30" customWidth="true"/>
    <col min="14591" max="14591" width="22.4" style="30" customWidth="true"/>
    <col min="14592" max="14592" width="23.7" style="30" customWidth="true"/>
    <col min="14593" max="14593" width="23.6" style="30" customWidth="true"/>
    <col min="14594" max="14845" width="9.1" style="30"/>
    <col min="14846" max="14846" width="21.6" style="30" customWidth="true"/>
    <col min="14847" max="14847" width="22.4" style="30" customWidth="true"/>
    <col min="14848" max="14848" width="23.7" style="30" customWidth="true"/>
    <col min="14849" max="14849" width="23.6" style="30" customWidth="true"/>
    <col min="14850" max="15101" width="9.1" style="30"/>
    <col min="15102" max="15102" width="21.6" style="30" customWidth="true"/>
    <col min="15103" max="15103" width="22.4" style="30" customWidth="true"/>
    <col min="15104" max="15104" width="23.7" style="30" customWidth="true"/>
    <col min="15105" max="15105" width="23.6" style="30" customWidth="true"/>
    <col min="15106" max="15357" width="9.1" style="30"/>
    <col min="15358" max="15358" width="21.6" style="30" customWidth="true"/>
    <col min="15359" max="15359" width="22.4" style="30" customWidth="true"/>
    <col min="15360" max="15360" width="23.7" style="30" customWidth="true"/>
    <col min="15361" max="15361" width="23.6" style="30" customWidth="true"/>
    <col min="15362" max="15613" width="9.1" style="30"/>
    <col min="15614" max="15614" width="21.6" style="30" customWidth="true"/>
    <col min="15615" max="15615" width="22.4" style="30" customWidth="true"/>
    <col min="15616" max="15616" width="23.7" style="30" customWidth="true"/>
    <col min="15617" max="15617" width="23.6" style="30" customWidth="true"/>
    <col min="15618" max="15869" width="9.1" style="30"/>
    <col min="15870" max="15870" width="21.6" style="30" customWidth="true"/>
    <col min="15871" max="15871" width="22.4" style="30" customWidth="true"/>
    <col min="15872" max="15872" width="23.7" style="30" customWidth="true"/>
    <col min="15873" max="15873" width="23.6" style="30" customWidth="true"/>
    <col min="15874" max="16125" width="9.1" style="30"/>
    <col min="16126" max="16126" width="21.6" style="30" customWidth="true"/>
    <col min="16127" max="16127" width="22.4" style="30" customWidth="true"/>
    <col min="16128" max="16128" width="23.7" style="30" customWidth="true"/>
    <col min="16129" max="16129" width="23.6" style="30" customWidth="true"/>
    <col min="16130" max="16384" width="9.1" style="30"/>
  </cols>
  <sheetData>
    <row r="1" spans="1:1">
      <c r="A1" s="87" t="s">
        <v>1218</v>
      </c>
    </row>
    <row r="2" ht="33" customHeight="true" spans="1:4">
      <c r="A2" s="182" t="s">
        <v>1219</v>
      </c>
      <c r="B2" s="182"/>
      <c r="C2" s="182"/>
      <c r="D2" s="182"/>
    </row>
    <row r="3" ht="17.7" customHeight="true" spans="1:4">
      <c r="A3" s="183"/>
      <c r="D3" s="184" t="s">
        <v>104</v>
      </c>
    </row>
    <row r="4" ht="38.1" customHeight="true" spans="1:4">
      <c r="A4" s="89" t="s">
        <v>1220</v>
      </c>
      <c r="B4" s="185" t="s">
        <v>1158</v>
      </c>
      <c r="C4" s="186" t="s">
        <v>1221</v>
      </c>
      <c r="D4" s="185" t="s">
        <v>1158</v>
      </c>
    </row>
    <row r="5" s="180" customFormat="true" ht="17.25" customHeight="true" spans="1:4">
      <c r="A5" s="187" t="s">
        <v>1222</v>
      </c>
      <c r="B5" s="188" t="s">
        <v>1223</v>
      </c>
      <c r="C5" s="189" t="s">
        <v>1224</v>
      </c>
      <c r="D5" s="188" t="s">
        <v>1223</v>
      </c>
    </row>
    <row r="6" s="180" customFormat="true" ht="17.25" customHeight="true" spans="1:4">
      <c r="A6" s="190" t="s">
        <v>1225</v>
      </c>
      <c r="B6" s="191"/>
      <c r="C6" s="192"/>
      <c r="D6" s="192"/>
    </row>
    <row r="7" s="180" customFormat="true" ht="17.25" customHeight="true" spans="1:4">
      <c r="A7" s="190" t="s">
        <v>1226</v>
      </c>
      <c r="B7" s="191"/>
      <c r="C7" s="192"/>
      <c r="D7" s="192"/>
    </row>
    <row r="8" s="180" customFormat="true" ht="17.25" customHeight="true" spans="1:4">
      <c r="A8" s="187" t="s">
        <v>1227</v>
      </c>
      <c r="B8" s="188" t="s">
        <v>1223</v>
      </c>
      <c r="C8" s="192"/>
      <c r="D8" s="192"/>
    </row>
    <row r="9" s="180" customFormat="true" ht="17.25" customHeight="true" spans="1:4">
      <c r="A9" s="190" t="s">
        <v>1228</v>
      </c>
      <c r="B9" s="193"/>
      <c r="C9" s="192"/>
      <c r="D9" s="192"/>
    </row>
    <row r="10" s="180" customFormat="true" ht="17.25" customHeight="true" spans="1:4">
      <c r="A10" s="190" t="s">
        <v>1229</v>
      </c>
      <c r="B10" s="194"/>
      <c r="C10" s="192"/>
      <c r="D10" s="192"/>
    </row>
    <row r="11" s="180" customFormat="true" ht="17.25" customHeight="true" spans="1:4">
      <c r="A11" s="190" t="s">
        <v>1230</v>
      </c>
      <c r="B11" s="194"/>
      <c r="C11" s="192"/>
      <c r="D11" s="192"/>
    </row>
    <row r="12" s="180" customFormat="true" ht="17.25" customHeight="true" spans="1:4">
      <c r="A12" s="190" t="s">
        <v>1231</v>
      </c>
      <c r="B12" s="193"/>
      <c r="C12" s="192"/>
      <c r="D12" s="192"/>
    </row>
    <row r="13" s="180" customFormat="true" ht="17.25" customHeight="true" spans="1:4">
      <c r="A13" s="190" t="s">
        <v>1232</v>
      </c>
      <c r="B13" s="194"/>
      <c r="C13" s="192"/>
      <c r="D13" s="192"/>
    </row>
    <row r="14" s="180" customFormat="true" ht="17.25" customHeight="true" spans="1:4">
      <c r="A14" s="187" t="s">
        <v>1233</v>
      </c>
      <c r="B14" s="188" t="s">
        <v>1223</v>
      </c>
      <c r="C14" s="192"/>
      <c r="D14" s="192"/>
    </row>
    <row r="15" s="180" customFormat="true" ht="17.25" customHeight="true" spans="1:4">
      <c r="A15" s="190" t="s">
        <v>1234</v>
      </c>
      <c r="B15" s="194"/>
      <c r="C15" s="192"/>
      <c r="D15" s="192"/>
    </row>
    <row r="16" s="180" customFormat="true" ht="17.25" customHeight="true" spans="1:4">
      <c r="A16" s="190" t="s">
        <v>1235</v>
      </c>
      <c r="B16" s="195"/>
      <c r="C16" s="192"/>
      <c r="D16" s="192"/>
    </row>
    <row r="17" s="180" customFormat="true" ht="17.25" customHeight="true" spans="1:4">
      <c r="A17" s="190" t="s">
        <v>1236</v>
      </c>
      <c r="B17" s="196"/>
      <c r="C17" s="192"/>
      <c r="D17" s="192"/>
    </row>
    <row r="18" s="180" customFormat="true" ht="17.25" customHeight="true" spans="1:4">
      <c r="A18" s="190" t="s">
        <v>1237</v>
      </c>
      <c r="B18" s="196"/>
      <c r="C18" s="192"/>
      <c r="D18" s="192"/>
    </row>
    <row r="19" s="181" customFormat="true" ht="18.9" customHeight="true" spans="1:4">
      <c r="A19" s="187" t="s">
        <v>1238</v>
      </c>
      <c r="B19" s="188" t="s">
        <v>1223</v>
      </c>
      <c r="C19" s="189" t="s">
        <v>1224</v>
      </c>
      <c r="D19" s="188" t="s">
        <v>1223</v>
      </c>
    </row>
    <row r="20" s="181" customFormat="true" ht="18.9" customHeight="true" spans="1:2">
      <c r="A20" s="197" t="s">
        <v>1239</v>
      </c>
      <c r="B20" s="198"/>
    </row>
    <row r="21" s="181" customFormat="true" ht="18.9" customHeight="true" spans="1:2">
      <c r="A21" s="199"/>
      <c r="B21" s="198"/>
    </row>
    <row r="22" s="181" customFormat="true" ht="18.9" customHeight="true" spans="1:2">
      <c r="A22" s="199"/>
      <c r="B22" s="198"/>
    </row>
    <row r="23" s="181" customFormat="true" ht="18.9" customHeight="true" spans="1:2">
      <c r="A23" s="199"/>
      <c r="B23" s="198"/>
    </row>
  </sheetData>
  <mergeCells count="1">
    <mergeCell ref="A2:D2"/>
  </mergeCells>
  <printOptions horizontalCentered="true"/>
  <pageMargins left="0.550694444444444" right="0.511805555555556" top="1.18055555555556" bottom="0.393055555555556" header="0" footer="0"/>
  <pageSetup paperSize="1" scale="95" orientation="portrait" blackAndWhite="true"/>
  <headerFooter alignWithMargins="0">
    <oddFooter>&amp;C第 &amp;P 页 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I11"/>
  <sheetViews>
    <sheetView topLeftCell="F1" workbookViewId="0">
      <selection activeCell="O24" sqref="O24"/>
    </sheetView>
  </sheetViews>
  <sheetFormatPr defaultColWidth="9" defaultRowHeight="13.5"/>
  <cols>
    <col min="1" max="5" width="9" style="23" hidden="true" customWidth="true"/>
    <col min="6" max="6" width="41.5" style="23" customWidth="true"/>
    <col min="7" max="7" width="23.3" style="23" customWidth="true"/>
    <col min="8" max="8" width="26.3" style="23" customWidth="true"/>
    <col min="9" max="11" width="10.4" style="23"/>
    <col min="12" max="12" width="11.5" style="23"/>
    <col min="13" max="14" width="10.4" style="23"/>
    <col min="15" max="246" width="9" style="23"/>
    <col min="247" max="248" width="13.2" style="23" customWidth="true"/>
    <col min="249" max="250" width="13.7" style="23" customWidth="true"/>
    <col min="251" max="251" width="9" style="23" hidden="true" customWidth="true"/>
    <col min="252" max="253" width="13.7" style="23" customWidth="true"/>
    <col min="254" max="502" width="9" style="23"/>
    <col min="503" max="504" width="13.2" style="23" customWidth="true"/>
    <col min="505" max="506" width="13.7" style="23" customWidth="true"/>
    <col min="507" max="507" width="9" style="23" hidden="true" customWidth="true"/>
    <col min="508" max="509" width="13.7" style="23" customWidth="true"/>
    <col min="510" max="758" width="9" style="23"/>
    <col min="759" max="760" width="13.2" style="23" customWidth="true"/>
    <col min="761" max="762" width="13.7" style="23" customWidth="true"/>
    <col min="763" max="763" width="9" style="23" hidden="true" customWidth="true"/>
    <col min="764" max="765" width="13.7" style="23" customWidth="true"/>
    <col min="766" max="1014" width="9" style="23"/>
    <col min="1015" max="1016" width="13.2" style="23" customWidth="true"/>
    <col min="1017" max="1018" width="13.7" style="23" customWidth="true"/>
    <col min="1019" max="1019" width="9" style="23" hidden="true" customWidth="true"/>
    <col min="1020" max="1021" width="13.7" style="23" customWidth="true"/>
    <col min="1022" max="1270" width="9" style="23"/>
    <col min="1271" max="1272" width="13.2" style="23" customWidth="true"/>
    <col min="1273" max="1274" width="13.7" style="23" customWidth="true"/>
    <col min="1275" max="1275" width="9" style="23" hidden="true" customWidth="true"/>
    <col min="1276" max="1277" width="13.7" style="23" customWidth="true"/>
    <col min="1278" max="1526" width="9" style="23"/>
    <col min="1527" max="1528" width="13.2" style="23" customWidth="true"/>
    <col min="1529" max="1530" width="13.7" style="23" customWidth="true"/>
    <col min="1531" max="1531" width="9" style="23" hidden="true" customWidth="true"/>
    <col min="1532" max="1533" width="13.7" style="23" customWidth="true"/>
    <col min="1534" max="1782" width="9" style="23"/>
    <col min="1783" max="1784" width="13.2" style="23" customWidth="true"/>
    <col min="1785" max="1786" width="13.7" style="23" customWidth="true"/>
    <col min="1787" max="1787" width="9" style="23" hidden="true" customWidth="true"/>
    <col min="1788" max="1789" width="13.7" style="23" customWidth="true"/>
    <col min="1790" max="2038" width="9" style="23"/>
    <col min="2039" max="2040" width="13.2" style="23" customWidth="true"/>
    <col min="2041" max="2042" width="13.7" style="23" customWidth="true"/>
    <col min="2043" max="2043" width="9" style="23" hidden="true" customWidth="true"/>
    <col min="2044" max="2045" width="13.7" style="23" customWidth="true"/>
    <col min="2046" max="2294" width="9" style="23"/>
    <col min="2295" max="2296" width="13.2" style="23" customWidth="true"/>
    <col min="2297" max="2298" width="13.7" style="23" customWidth="true"/>
    <col min="2299" max="2299" width="9" style="23" hidden="true" customWidth="true"/>
    <col min="2300" max="2301" width="13.7" style="23" customWidth="true"/>
    <col min="2302" max="2550" width="9" style="23"/>
    <col min="2551" max="2552" width="13.2" style="23" customWidth="true"/>
    <col min="2553" max="2554" width="13.7" style="23" customWidth="true"/>
    <col min="2555" max="2555" width="9" style="23" hidden="true" customWidth="true"/>
    <col min="2556" max="2557" width="13.7" style="23" customWidth="true"/>
    <col min="2558" max="2806" width="9" style="23"/>
    <col min="2807" max="2808" width="13.2" style="23" customWidth="true"/>
    <col min="2809" max="2810" width="13.7" style="23" customWidth="true"/>
    <col min="2811" max="2811" width="9" style="23" hidden="true" customWidth="true"/>
    <col min="2812" max="2813" width="13.7" style="23" customWidth="true"/>
    <col min="2814" max="3062" width="9" style="23"/>
    <col min="3063" max="3064" width="13.2" style="23" customWidth="true"/>
    <col min="3065" max="3066" width="13.7" style="23" customWidth="true"/>
    <col min="3067" max="3067" width="9" style="23" hidden="true" customWidth="true"/>
    <col min="3068" max="3069" width="13.7" style="23" customWidth="true"/>
    <col min="3070" max="3318" width="9" style="23"/>
    <col min="3319" max="3320" width="13.2" style="23" customWidth="true"/>
    <col min="3321" max="3322" width="13.7" style="23" customWidth="true"/>
    <col min="3323" max="3323" width="9" style="23" hidden="true" customWidth="true"/>
    <col min="3324" max="3325" width="13.7" style="23" customWidth="true"/>
    <col min="3326" max="3574" width="9" style="23"/>
    <col min="3575" max="3576" width="13.2" style="23" customWidth="true"/>
    <col min="3577" max="3578" width="13.7" style="23" customWidth="true"/>
    <col min="3579" max="3579" width="9" style="23" hidden="true" customWidth="true"/>
    <col min="3580" max="3581" width="13.7" style="23" customWidth="true"/>
    <col min="3582" max="3830" width="9" style="23"/>
    <col min="3831" max="3832" width="13.2" style="23" customWidth="true"/>
    <col min="3833" max="3834" width="13.7" style="23" customWidth="true"/>
    <col min="3835" max="3835" width="9" style="23" hidden="true" customWidth="true"/>
    <col min="3836" max="3837" width="13.7" style="23" customWidth="true"/>
    <col min="3838" max="4086" width="9" style="23"/>
    <col min="4087" max="4088" width="13.2" style="23" customWidth="true"/>
    <col min="4089" max="4090" width="13.7" style="23" customWidth="true"/>
    <col min="4091" max="4091" width="9" style="23" hidden="true" customWidth="true"/>
    <col min="4092" max="4093" width="13.7" style="23" customWidth="true"/>
    <col min="4094" max="4342" width="9" style="23"/>
    <col min="4343" max="4344" width="13.2" style="23" customWidth="true"/>
    <col min="4345" max="4346" width="13.7" style="23" customWidth="true"/>
    <col min="4347" max="4347" width="9" style="23" hidden="true" customWidth="true"/>
    <col min="4348" max="4349" width="13.7" style="23" customWidth="true"/>
    <col min="4350" max="4598" width="9" style="23"/>
    <col min="4599" max="4600" width="13.2" style="23" customWidth="true"/>
    <col min="4601" max="4602" width="13.7" style="23" customWidth="true"/>
    <col min="4603" max="4603" width="9" style="23" hidden="true" customWidth="true"/>
    <col min="4604" max="4605" width="13.7" style="23" customWidth="true"/>
    <col min="4606" max="4854" width="9" style="23"/>
    <col min="4855" max="4856" width="13.2" style="23" customWidth="true"/>
    <col min="4857" max="4858" width="13.7" style="23" customWidth="true"/>
    <col min="4859" max="4859" width="9" style="23" hidden="true" customWidth="true"/>
    <col min="4860" max="4861" width="13.7" style="23" customWidth="true"/>
    <col min="4862" max="5110" width="9" style="23"/>
    <col min="5111" max="5112" width="13.2" style="23" customWidth="true"/>
    <col min="5113" max="5114" width="13.7" style="23" customWidth="true"/>
    <col min="5115" max="5115" width="9" style="23" hidden="true" customWidth="true"/>
    <col min="5116" max="5117" width="13.7" style="23" customWidth="true"/>
    <col min="5118" max="5366" width="9" style="23"/>
    <col min="5367" max="5368" width="13.2" style="23" customWidth="true"/>
    <col min="5369" max="5370" width="13.7" style="23" customWidth="true"/>
    <col min="5371" max="5371" width="9" style="23" hidden="true" customWidth="true"/>
    <col min="5372" max="5373" width="13.7" style="23" customWidth="true"/>
    <col min="5374" max="5622" width="9" style="23"/>
    <col min="5623" max="5624" width="13.2" style="23" customWidth="true"/>
    <col min="5625" max="5626" width="13.7" style="23" customWidth="true"/>
    <col min="5627" max="5627" width="9" style="23" hidden="true" customWidth="true"/>
    <col min="5628" max="5629" width="13.7" style="23" customWidth="true"/>
    <col min="5630" max="5878" width="9" style="23"/>
    <col min="5879" max="5880" width="13.2" style="23" customWidth="true"/>
    <col min="5881" max="5882" width="13.7" style="23" customWidth="true"/>
    <col min="5883" max="5883" width="9" style="23" hidden="true" customWidth="true"/>
    <col min="5884" max="5885" width="13.7" style="23" customWidth="true"/>
    <col min="5886" max="6134" width="9" style="23"/>
    <col min="6135" max="6136" width="13.2" style="23" customWidth="true"/>
    <col min="6137" max="6138" width="13.7" style="23" customWidth="true"/>
    <col min="6139" max="6139" width="9" style="23" hidden="true" customWidth="true"/>
    <col min="6140" max="6141" width="13.7" style="23" customWidth="true"/>
    <col min="6142" max="6390" width="9" style="23"/>
    <col min="6391" max="6392" width="13.2" style="23" customWidth="true"/>
    <col min="6393" max="6394" width="13.7" style="23" customWidth="true"/>
    <col min="6395" max="6395" width="9" style="23" hidden="true" customWidth="true"/>
    <col min="6396" max="6397" width="13.7" style="23" customWidth="true"/>
    <col min="6398" max="6646" width="9" style="23"/>
    <col min="6647" max="6648" width="13.2" style="23" customWidth="true"/>
    <col min="6649" max="6650" width="13.7" style="23" customWidth="true"/>
    <col min="6651" max="6651" width="9" style="23" hidden="true" customWidth="true"/>
    <col min="6652" max="6653" width="13.7" style="23" customWidth="true"/>
    <col min="6654" max="6902" width="9" style="23"/>
    <col min="6903" max="6904" width="13.2" style="23" customWidth="true"/>
    <col min="6905" max="6906" width="13.7" style="23" customWidth="true"/>
    <col min="6907" max="6907" width="9" style="23" hidden="true" customWidth="true"/>
    <col min="6908" max="6909" width="13.7" style="23" customWidth="true"/>
    <col min="6910" max="7158" width="9" style="23"/>
    <col min="7159" max="7160" width="13.2" style="23" customWidth="true"/>
    <col min="7161" max="7162" width="13.7" style="23" customWidth="true"/>
    <col min="7163" max="7163" width="9" style="23" hidden="true" customWidth="true"/>
    <col min="7164" max="7165" width="13.7" style="23" customWidth="true"/>
    <col min="7166" max="7414" width="9" style="23"/>
    <col min="7415" max="7416" width="13.2" style="23" customWidth="true"/>
    <col min="7417" max="7418" width="13.7" style="23" customWidth="true"/>
    <col min="7419" max="7419" width="9" style="23" hidden="true" customWidth="true"/>
    <col min="7420" max="7421" width="13.7" style="23" customWidth="true"/>
    <col min="7422" max="7670" width="9" style="23"/>
    <col min="7671" max="7672" width="13.2" style="23" customWidth="true"/>
    <col min="7673" max="7674" width="13.7" style="23" customWidth="true"/>
    <col min="7675" max="7675" width="9" style="23" hidden="true" customWidth="true"/>
    <col min="7676" max="7677" width="13.7" style="23" customWidth="true"/>
    <col min="7678" max="7926" width="9" style="23"/>
    <col min="7927" max="7928" width="13.2" style="23" customWidth="true"/>
    <col min="7929" max="7930" width="13.7" style="23" customWidth="true"/>
    <col min="7931" max="7931" width="9" style="23" hidden="true" customWidth="true"/>
    <col min="7932" max="7933" width="13.7" style="23" customWidth="true"/>
    <col min="7934" max="8182" width="9" style="23"/>
    <col min="8183" max="8184" width="13.2" style="23" customWidth="true"/>
    <col min="8185" max="8186" width="13.7" style="23" customWidth="true"/>
    <col min="8187" max="8187" width="9" style="23" hidden="true" customWidth="true"/>
    <col min="8188" max="8189" width="13.7" style="23" customWidth="true"/>
    <col min="8190" max="8438" width="9" style="23"/>
    <col min="8439" max="8440" width="13.2" style="23" customWidth="true"/>
    <col min="8441" max="8442" width="13.7" style="23" customWidth="true"/>
    <col min="8443" max="8443" width="9" style="23" hidden="true" customWidth="true"/>
    <col min="8444" max="8445" width="13.7" style="23" customWidth="true"/>
    <col min="8446" max="8694" width="9" style="23"/>
    <col min="8695" max="8696" width="13.2" style="23" customWidth="true"/>
    <col min="8697" max="8698" width="13.7" style="23" customWidth="true"/>
    <col min="8699" max="8699" width="9" style="23" hidden="true" customWidth="true"/>
    <col min="8700" max="8701" width="13.7" style="23" customWidth="true"/>
    <col min="8702" max="8950" width="9" style="23"/>
    <col min="8951" max="8952" width="13.2" style="23" customWidth="true"/>
    <col min="8953" max="8954" width="13.7" style="23" customWidth="true"/>
    <col min="8955" max="8955" width="9" style="23" hidden="true" customWidth="true"/>
    <col min="8956" max="8957" width="13.7" style="23" customWidth="true"/>
    <col min="8958" max="9206" width="9" style="23"/>
    <col min="9207" max="9208" width="13.2" style="23" customWidth="true"/>
    <col min="9209" max="9210" width="13.7" style="23" customWidth="true"/>
    <col min="9211" max="9211" width="9" style="23" hidden="true" customWidth="true"/>
    <col min="9212" max="9213" width="13.7" style="23" customWidth="true"/>
    <col min="9214" max="9462" width="9" style="23"/>
    <col min="9463" max="9464" width="13.2" style="23" customWidth="true"/>
    <col min="9465" max="9466" width="13.7" style="23" customWidth="true"/>
    <col min="9467" max="9467" width="9" style="23" hidden="true" customWidth="true"/>
    <col min="9468" max="9469" width="13.7" style="23" customWidth="true"/>
    <col min="9470" max="9718" width="9" style="23"/>
    <col min="9719" max="9720" width="13.2" style="23" customWidth="true"/>
    <col min="9721" max="9722" width="13.7" style="23" customWidth="true"/>
    <col min="9723" max="9723" width="9" style="23" hidden="true" customWidth="true"/>
    <col min="9724" max="9725" width="13.7" style="23" customWidth="true"/>
    <col min="9726" max="9974" width="9" style="23"/>
    <col min="9975" max="9976" width="13.2" style="23" customWidth="true"/>
    <col min="9977" max="9978" width="13.7" style="23" customWidth="true"/>
    <col min="9979" max="9979" width="9" style="23" hidden="true" customWidth="true"/>
    <col min="9980" max="9981" width="13.7" style="23" customWidth="true"/>
    <col min="9982" max="10230" width="9" style="23"/>
    <col min="10231" max="10232" width="13.2" style="23" customWidth="true"/>
    <col min="10233" max="10234" width="13.7" style="23" customWidth="true"/>
    <col min="10235" max="10235" width="9" style="23" hidden="true" customWidth="true"/>
    <col min="10236" max="10237" width="13.7" style="23" customWidth="true"/>
    <col min="10238" max="10486" width="9" style="23"/>
    <col min="10487" max="10488" width="13.2" style="23" customWidth="true"/>
    <col min="10489" max="10490" width="13.7" style="23" customWidth="true"/>
    <col min="10491" max="10491" width="9" style="23" hidden="true" customWidth="true"/>
    <col min="10492" max="10493" width="13.7" style="23" customWidth="true"/>
    <col min="10494" max="10742" width="9" style="23"/>
    <col min="10743" max="10744" width="13.2" style="23" customWidth="true"/>
    <col min="10745" max="10746" width="13.7" style="23" customWidth="true"/>
    <col min="10747" max="10747" width="9" style="23" hidden="true" customWidth="true"/>
    <col min="10748" max="10749" width="13.7" style="23" customWidth="true"/>
    <col min="10750" max="10998" width="9" style="23"/>
    <col min="10999" max="11000" width="13.2" style="23" customWidth="true"/>
    <col min="11001" max="11002" width="13.7" style="23" customWidth="true"/>
    <col min="11003" max="11003" width="9" style="23" hidden="true" customWidth="true"/>
    <col min="11004" max="11005" width="13.7" style="23" customWidth="true"/>
    <col min="11006" max="11254" width="9" style="23"/>
    <col min="11255" max="11256" width="13.2" style="23" customWidth="true"/>
    <col min="11257" max="11258" width="13.7" style="23" customWidth="true"/>
    <col min="11259" max="11259" width="9" style="23" hidden="true" customWidth="true"/>
    <col min="11260" max="11261" width="13.7" style="23" customWidth="true"/>
    <col min="11262" max="11510" width="9" style="23"/>
    <col min="11511" max="11512" width="13.2" style="23" customWidth="true"/>
    <col min="11513" max="11514" width="13.7" style="23" customWidth="true"/>
    <col min="11515" max="11515" width="9" style="23" hidden="true" customWidth="true"/>
    <col min="11516" max="11517" width="13.7" style="23" customWidth="true"/>
    <col min="11518" max="11766" width="9" style="23"/>
    <col min="11767" max="11768" width="13.2" style="23" customWidth="true"/>
    <col min="11769" max="11770" width="13.7" style="23" customWidth="true"/>
    <col min="11771" max="11771" width="9" style="23" hidden="true" customWidth="true"/>
    <col min="11772" max="11773" width="13.7" style="23" customWidth="true"/>
    <col min="11774" max="12022" width="9" style="23"/>
    <col min="12023" max="12024" width="13.2" style="23" customWidth="true"/>
    <col min="12025" max="12026" width="13.7" style="23" customWidth="true"/>
    <col min="12027" max="12027" width="9" style="23" hidden="true" customWidth="true"/>
    <col min="12028" max="12029" width="13.7" style="23" customWidth="true"/>
    <col min="12030" max="12278" width="9" style="23"/>
    <col min="12279" max="12280" width="13.2" style="23" customWidth="true"/>
    <col min="12281" max="12282" width="13.7" style="23" customWidth="true"/>
    <col min="12283" max="12283" width="9" style="23" hidden="true" customWidth="true"/>
    <col min="12284" max="12285" width="13.7" style="23" customWidth="true"/>
    <col min="12286" max="12534" width="9" style="23"/>
    <col min="12535" max="12536" width="13.2" style="23" customWidth="true"/>
    <col min="12537" max="12538" width="13.7" style="23" customWidth="true"/>
    <col min="12539" max="12539" width="9" style="23" hidden="true" customWidth="true"/>
    <col min="12540" max="12541" width="13.7" style="23" customWidth="true"/>
    <col min="12542" max="12790" width="9" style="23"/>
    <col min="12791" max="12792" width="13.2" style="23" customWidth="true"/>
    <col min="12793" max="12794" width="13.7" style="23" customWidth="true"/>
    <col min="12795" max="12795" width="9" style="23" hidden="true" customWidth="true"/>
    <col min="12796" max="12797" width="13.7" style="23" customWidth="true"/>
    <col min="12798" max="13046" width="9" style="23"/>
    <col min="13047" max="13048" width="13.2" style="23" customWidth="true"/>
    <col min="13049" max="13050" width="13.7" style="23" customWidth="true"/>
    <col min="13051" max="13051" width="9" style="23" hidden="true" customWidth="true"/>
    <col min="13052" max="13053" width="13.7" style="23" customWidth="true"/>
    <col min="13054" max="13302" width="9" style="23"/>
    <col min="13303" max="13304" width="13.2" style="23" customWidth="true"/>
    <col min="13305" max="13306" width="13.7" style="23" customWidth="true"/>
    <col min="13307" max="13307" width="9" style="23" hidden="true" customWidth="true"/>
    <col min="13308" max="13309" width="13.7" style="23" customWidth="true"/>
    <col min="13310" max="13558" width="9" style="23"/>
    <col min="13559" max="13560" width="13.2" style="23" customWidth="true"/>
    <col min="13561" max="13562" width="13.7" style="23" customWidth="true"/>
    <col min="13563" max="13563" width="9" style="23" hidden="true" customWidth="true"/>
    <col min="13564" max="13565" width="13.7" style="23" customWidth="true"/>
    <col min="13566" max="13814" width="9" style="23"/>
    <col min="13815" max="13816" width="13.2" style="23" customWidth="true"/>
    <col min="13817" max="13818" width="13.7" style="23" customWidth="true"/>
    <col min="13819" max="13819" width="9" style="23" hidden="true" customWidth="true"/>
    <col min="13820" max="13821" width="13.7" style="23" customWidth="true"/>
    <col min="13822" max="14070" width="9" style="23"/>
    <col min="14071" max="14072" width="13.2" style="23" customWidth="true"/>
    <col min="14073" max="14074" width="13.7" style="23" customWidth="true"/>
    <col min="14075" max="14075" width="9" style="23" hidden="true" customWidth="true"/>
    <col min="14076" max="14077" width="13.7" style="23" customWidth="true"/>
    <col min="14078" max="14326" width="9" style="23"/>
    <col min="14327" max="14328" width="13.2" style="23" customWidth="true"/>
    <col min="14329" max="14330" width="13.7" style="23" customWidth="true"/>
    <col min="14331" max="14331" width="9" style="23" hidden="true" customWidth="true"/>
    <col min="14332" max="14333" width="13.7" style="23" customWidth="true"/>
    <col min="14334" max="14582" width="9" style="23"/>
    <col min="14583" max="14584" width="13.2" style="23" customWidth="true"/>
    <col min="14585" max="14586" width="13.7" style="23" customWidth="true"/>
    <col min="14587" max="14587" width="9" style="23" hidden="true" customWidth="true"/>
    <col min="14588" max="14589" width="13.7" style="23" customWidth="true"/>
    <col min="14590" max="14838" width="9" style="23"/>
    <col min="14839" max="14840" width="13.2" style="23" customWidth="true"/>
    <col min="14841" max="14842" width="13.7" style="23" customWidth="true"/>
    <col min="14843" max="14843" width="9" style="23" hidden="true" customWidth="true"/>
    <col min="14844" max="14845" width="13.7" style="23" customWidth="true"/>
    <col min="14846" max="15094" width="9" style="23"/>
    <col min="15095" max="15096" width="13.2" style="23" customWidth="true"/>
    <col min="15097" max="15098" width="13.7" style="23" customWidth="true"/>
    <col min="15099" max="15099" width="9" style="23" hidden="true" customWidth="true"/>
    <col min="15100" max="15101" width="13.7" style="23" customWidth="true"/>
    <col min="15102" max="15350" width="9" style="23"/>
    <col min="15351" max="15352" width="13.2" style="23" customWidth="true"/>
    <col min="15353" max="15354" width="13.7" style="23" customWidth="true"/>
    <col min="15355" max="15355" width="9" style="23" hidden="true" customWidth="true"/>
    <col min="15356" max="15357" width="13.7" style="23" customWidth="true"/>
    <col min="15358" max="15606" width="9" style="23"/>
    <col min="15607" max="15608" width="13.2" style="23" customWidth="true"/>
    <col min="15609" max="15610" width="13.7" style="23" customWidth="true"/>
    <col min="15611" max="15611" width="9" style="23" hidden="true" customWidth="true"/>
    <col min="15612" max="15613" width="13.7" style="23" customWidth="true"/>
    <col min="15614" max="15862" width="9" style="23"/>
    <col min="15863" max="15864" width="13.2" style="23" customWidth="true"/>
    <col min="15865" max="15866" width="13.7" style="23" customWidth="true"/>
    <col min="15867" max="15867" width="9" style="23" hidden="true" customWidth="true"/>
    <col min="15868" max="15869" width="13.7" style="23" customWidth="true"/>
    <col min="15870" max="16118" width="9" style="23"/>
    <col min="16119" max="16120" width="13.2" style="23" customWidth="true"/>
    <col min="16121" max="16122" width="13.7" style="23" customWidth="true"/>
    <col min="16123" max="16123" width="9" style="23" hidden="true" customWidth="true"/>
    <col min="16124" max="16125" width="13.7" style="23" customWidth="true"/>
    <col min="16126" max="16384" width="9" style="23"/>
  </cols>
  <sheetData>
    <row r="1" spans="6:6">
      <c r="F1" s="3" t="s">
        <v>1240</v>
      </c>
    </row>
    <row r="2" ht="25.5" spans="6:8">
      <c r="F2" s="17" t="s">
        <v>1241</v>
      </c>
      <c r="G2" s="17"/>
      <c r="H2" s="17"/>
    </row>
    <row r="3" spans="6:8">
      <c r="F3" s="175"/>
      <c r="G3" s="175"/>
      <c r="H3" s="176" t="s">
        <v>34</v>
      </c>
    </row>
    <row r="4" ht="27" customHeight="true" spans="6:8">
      <c r="F4" s="177" t="s">
        <v>1242</v>
      </c>
      <c r="G4" s="6" t="s">
        <v>1243</v>
      </c>
      <c r="H4" s="6" t="s">
        <v>1244</v>
      </c>
    </row>
    <row r="5" ht="34.95" customHeight="true" spans="6:8">
      <c r="F5" s="178" t="s">
        <v>1245</v>
      </c>
      <c r="G5" s="25">
        <v>40500</v>
      </c>
      <c r="H5" s="25">
        <v>40500</v>
      </c>
    </row>
    <row r="6" ht="34.95" customHeight="true" spans="6:9">
      <c r="F6" s="178" t="s">
        <v>1246</v>
      </c>
      <c r="G6" s="25">
        <v>40500</v>
      </c>
      <c r="H6" s="25">
        <v>40500</v>
      </c>
      <c r="I6" s="179"/>
    </row>
    <row r="7" ht="34.95" customHeight="true" spans="6:8">
      <c r="F7" s="178" t="s">
        <v>1247</v>
      </c>
      <c r="G7" s="25"/>
      <c r="H7" s="25"/>
    </row>
    <row r="8" ht="34.95" customHeight="true" spans="6:8">
      <c r="F8" s="178" t="s">
        <v>1248</v>
      </c>
      <c r="G8" s="25"/>
      <c r="H8" s="25"/>
    </row>
    <row r="9" ht="34.95" customHeight="true" spans="6:8">
      <c r="F9" s="178" t="s">
        <v>1249</v>
      </c>
      <c r="G9" s="25"/>
      <c r="H9" s="25"/>
    </row>
    <row r="10" ht="34.95" customHeight="true" spans="6:8">
      <c r="F10" s="178" t="s">
        <v>1250</v>
      </c>
      <c r="G10" s="25"/>
      <c r="H10" s="25"/>
    </row>
    <row r="11" ht="34.95" customHeight="true" spans="6:8">
      <c r="F11" s="178" t="s">
        <v>1251</v>
      </c>
      <c r="G11" s="25">
        <v>40500</v>
      </c>
      <c r="H11" s="25">
        <v>40500</v>
      </c>
    </row>
  </sheetData>
  <mergeCells count="1">
    <mergeCell ref="F2:H2"/>
  </mergeCells>
  <printOptions horizontalCentered="true"/>
  <pageMargins left="0.393055555555556" right="0" top="1.18055555555556" bottom="0.747916666666667" header="0.314583333333333" footer="0.314583333333333"/>
  <pageSetup paperSize="9" orientation="portrait"/>
  <headerFooter>
    <oddFooter>&amp;C第 &amp;P 页 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9:I19"/>
  <sheetViews>
    <sheetView topLeftCell="A5" workbookViewId="0">
      <selection activeCell="H23" sqref="H23"/>
    </sheetView>
  </sheetViews>
  <sheetFormatPr defaultColWidth="9" defaultRowHeight="15.75"/>
  <sheetData>
    <row r="19" ht="34.5" spans="1:9">
      <c r="A19" s="28" t="s">
        <v>1252</v>
      </c>
      <c r="B19" s="28"/>
      <c r="C19" s="28"/>
      <c r="D19" s="28"/>
      <c r="E19" s="28"/>
      <c r="F19" s="28"/>
      <c r="G19" s="28"/>
      <c r="H19" s="28"/>
      <c r="I19" s="28"/>
    </row>
  </sheetData>
  <mergeCells count="1">
    <mergeCell ref="A19:I19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4"/>
  <sheetViews>
    <sheetView view="pageBreakPreview" zoomScaleNormal="100" zoomScaleSheetLayoutView="100" workbookViewId="0">
      <pane ySplit="4" topLeftCell="A29" activePane="bottomLeft" state="frozen"/>
      <selection/>
      <selection pane="bottomLeft" activeCell="H45" sqref="H45"/>
    </sheetView>
  </sheetViews>
  <sheetFormatPr defaultColWidth="9" defaultRowHeight="15.75"/>
  <cols>
    <col min="1" max="1" width="27.7" customWidth="true"/>
    <col min="2" max="2" width="10.7" customWidth="true"/>
    <col min="3" max="3" width="11.7" customWidth="true"/>
    <col min="4" max="4" width="10.7" customWidth="true"/>
    <col min="5" max="5" width="12.375" customWidth="true"/>
    <col min="6" max="6" width="10.7" customWidth="true"/>
    <col min="7" max="7" width="12.9" customWidth="true"/>
    <col min="8" max="8" width="29.375" customWidth="true"/>
    <col min="9" max="9" width="10.7" customWidth="true"/>
    <col min="10" max="10" width="11.3" customWidth="true"/>
    <col min="11" max="11" width="10.7" customWidth="true"/>
    <col min="12" max="12" width="13.375" customWidth="true"/>
    <col min="13" max="13" width="10.7" customWidth="true"/>
    <col min="14" max="14" width="12.9" customWidth="true"/>
  </cols>
  <sheetData>
    <row r="1" spans="1:1">
      <c r="A1" s="103" t="s">
        <v>1253</v>
      </c>
    </row>
    <row r="2" ht="25.5" spans="1:14">
      <c r="A2" s="104" t="s">
        <v>1254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ht="21.75" spans="1:14">
      <c r="A3" s="144"/>
      <c r="B3" s="144"/>
      <c r="C3" s="144"/>
      <c r="D3" s="144"/>
      <c r="E3" s="144"/>
      <c r="F3" s="144"/>
      <c r="G3" s="105"/>
      <c r="H3" s="105"/>
      <c r="I3" s="105"/>
      <c r="J3" s="105"/>
      <c r="K3" s="169"/>
      <c r="L3" s="105"/>
      <c r="M3" s="169"/>
      <c r="N3" s="106" t="s">
        <v>34</v>
      </c>
    </row>
    <row r="4" ht="35.1" customHeight="true" spans="1:14">
      <c r="A4" s="107" t="s">
        <v>1255</v>
      </c>
      <c r="B4" s="61" t="s">
        <v>36</v>
      </c>
      <c r="C4" s="61" t="s">
        <v>37</v>
      </c>
      <c r="D4" s="61" t="s">
        <v>38</v>
      </c>
      <c r="E4" s="70" t="s">
        <v>39</v>
      </c>
      <c r="F4" s="61" t="s">
        <v>40</v>
      </c>
      <c r="G4" s="61" t="s">
        <v>41</v>
      </c>
      <c r="H4" s="107" t="s">
        <v>1255</v>
      </c>
      <c r="I4" s="61" t="s">
        <v>36</v>
      </c>
      <c r="J4" s="61" t="s">
        <v>37</v>
      </c>
      <c r="K4" s="61" t="s">
        <v>38</v>
      </c>
      <c r="L4" s="70" t="s">
        <v>39</v>
      </c>
      <c r="M4" s="61" t="s">
        <v>40</v>
      </c>
      <c r="N4" s="61" t="s">
        <v>41</v>
      </c>
    </row>
    <row r="5" ht="15" customHeight="true" spans="1:14">
      <c r="A5" s="108" t="s">
        <v>1256</v>
      </c>
      <c r="B5" s="63">
        <f>B6+B8</f>
        <v>657</v>
      </c>
      <c r="C5" s="63">
        <f>C6+C8</f>
        <v>955</v>
      </c>
      <c r="D5" s="63">
        <f>D6+D8</f>
        <v>729</v>
      </c>
      <c r="E5" s="161">
        <f>D5/B5</f>
        <v>1.10958904109589</v>
      </c>
      <c r="F5" s="63">
        <f>F6+F8</f>
        <v>268</v>
      </c>
      <c r="G5" s="161">
        <f t="shared" ref="G5:G9" si="0">+D5/F5-1</f>
        <v>1.72014925373134</v>
      </c>
      <c r="H5" s="108" t="s">
        <v>1257</v>
      </c>
      <c r="I5" s="63">
        <f>I12+I25+I31+I39</f>
        <v>63209</v>
      </c>
      <c r="J5" s="63">
        <f>J12+J25+J31+J36+J39</f>
        <v>61061</v>
      </c>
      <c r="K5" s="63">
        <f>K6+K7+K11+K12+K21+K22+K25+K36+K31+K39</f>
        <v>58951</v>
      </c>
      <c r="L5" s="170">
        <f>IFERROR(K5/I5,"-")</f>
        <v>0.932636175228211</v>
      </c>
      <c r="M5" s="63">
        <f>M6+M7+M11+M12+M21+M22+M23+M25+M36+M31+M39</f>
        <v>184336</v>
      </c>
      <c r="N5" s="170">
        <f t="shared" ref="N5:N9" si="1">+K5/M5-1</f>
        <v>-0.680198116482944</v>
      </c>
    </row>
    <row r="6" ht="15" customHeight="true" spans="1:14">
      <c r="A6" s="112" t="s">
        <v>1258</v>
      </c>
      <c r="B6" s="139">
        <v>70</v>
      </c>
      <c r="C6" s="139">
        <v>70</v>
      </c>
      <c r="D6" s="63">
        <v>167</v>
      </c>
      <c r="E6" s="161">
        <f>D6/B6</f>
        <v>2.38571428571429</v>
      </c>
      <c r="F6" s="63">
        <f>F7</f>
        <v>149</v>
      </c>
      <c r="G6" s="161">
        <f t="shared" si="0"/>
        <v>0.120805369127517</v>
      </c>
      <c r="H6" s="109" t="s">
        <v>1259</v>
      </c>
      <c r="I6" s="110"/>
      <c r="J6" s="110"/>
      <c r="K6" s="111"/>
      <c r="L6" s="170" t="str">
        <f>IFERROR(K6/I6,"-")</f>
        <v>-</v>
      </c>
      <c r="M6" s="111"/>
      <c r="N6" s="170"/>
    </row>
    <row r="7" ht="15" customHeight="true" spans="1:14">
      <c r="A7" s="117" t="s">
        <v>1260</v>
      </c>
      <c r="B7" s="123">
        <v>70</v>
      </c>
      <c r="C7" s="123">
        <v>70</v>
      </c>
      <c r="D7" s="66">
        <v>167</v>
      </c>
      <c r="E7" s="162">
        <f>D7/B7</f>
        <v>2.38571428571429</v>
      </c>
      <c r="F7" s="66">
        <v>149</v>
      </c>
      <c r="G7" s="162">
        <f t="shared" si="0"/>
        <v>0.120805369127517</v>
      </c>
      <c r="H7" s="112" t="s">
        <v>1261</v>
      </c>
      <c r="I7" s="111"/>
      <c r="J7" s="111"/>
      <c r="K7" s="63">
        <f>K8</f>
        <v>7</v>
      </c>
      <c r="L7" s="170" t="str">
        <f t="shared" ref="L6:L50" si="2">IFERROR(K7/I7,"-")</f>
        <v>-</v>
      </c>
      <c r="M7" s="63">
        <f>M8</f>
        <v>7</v>
      </c>
      <c r="N7" s="170">
        <f t="shared" si="1"/>
        <v>0</v>
      </c>
    </row>
    <row r="8" ht="30" customHeight="true" spans="1:14">
      <c r="A8" s="145" t="s">
        <v>1262</v>
      </c>
      <c r="B8" s="63">
        <v>587</v>
      </c>
      <c r="C8" s="63">
        <f>C9</f>
        <v>885</v>
      </c>
      <c r="D8" s="63">
        <v>562</v>
      </c>
      <c r="E8" s="161">
        <f>D8/B8</f>
        <v>0.957410562180579</v>
      </c>
      <c r="F8" s="63">
        <v>119</v>
      </c>
      <c r="G8" s="161">
        <f t="shared" si="0"/>
        <v>3.72268907563025</v>
      </c>
      <c r="H8" s="113" t="s">
        <v>1263</v>
      </c>
      <c r="I8" s="66"/>
      <c r="J8" s="66"/>
      <c r="K8" s="66">
        <v>7</v>
      </c>
      <c r="L8" s="171" t="str">
        <f t="shared" si="2"/>
        <v>-</v>
      </c>
      <c r="M8" s="66">
        <v>7</v>
      </c>
      <c r="N8" s="171">
        <f t="shared" si="1"/>
        <v>0</v>
      </c>
    </row>
    <row r="9" ht="25.5" spans="1:14">
      <c r="A9" s="116" t="s">
        <v>1264</v>
      </c>
      <c r="B9" s="120">
        <v>587</v>
      </c>
      <c r="C9" s="66">
        <v>885</v>
      </c>
      <c r="D9" s="66">
        <v>562</v>
      </c>
      <c r="E9" s="162">
        <f>D9/B9</f>
        <v>0.957410562180579</v>
      </c>
      <c r="F9" s="66">
        <v>119</v>
      </c>
      <c r="G9" s="162">
        <f t="shared" si="0"/>
        <v>3.72268907563025</v>
      </c>
      <c r="H9" s="113" t="s">
        <v>1265</v>
      </c>
      <c r="I9" s="66"/>
      <c r="J9" s="66"/>
      <c r="K9" s="66">
        <v>7</v>
      </c>
      <c r="L9" s="171" t="str">
        <f t="shared" si="2"/>
        <v>-</v>
      </c>
      <c r="M9" s="66">
        <v>7</v>
      </c>
      <c r="N9" s="171">
        <f t="shared" si="1"/>
        <v>0</v>
      </c>
    </row>
    <row r="10" ht="15" customHeight="true" spans="1:14">
      <c r="A10" s="146"/>
      <c r="B10" s="147"/>
      <c r="C10" s="147"/>
      <c r="D10" s="147"/>
      <c r="E10" s="163"/>
      <c r="F10" s="147"/>
      <c r="G10" s="163"/>
      <c r="H10" s="112" t="s">
        <v>1266</v>
      </c>
      <c r="I10" s="66"/>
      <c r="J10" s="66"/>
      <c r="K10" s="66"/>
      <c r="L10" s="171"/>
      <c r="M10" s="66"/>
      <c r="N10" s="171"/>
    </row>
    <row r="11" ht="15" customHeight="true" spans="1:14">
      <c r="A11" s="146"/>
      <c r="B11" s="148"/>
      <c r="C11" s="148"/>
      <c r="D11" s="147"/>
      <c r="E11" s="163"/>
      <c r="F11" s="147"/>
      <c r="G11" s="163"/>
      <c r="H11" s="112" t="s">
        <v>1267</v>
      </c>
      <c r="I11" s="66"/>
      <c r="J11" s="66"/>
      <c r="K11" s="114"/>
      <c r="L11" s="171"/>
      <c r="M11" s="114"/>
      <c r="N11" s="171"/>
    </row>
    <row r="12" ht="15" customHeight="true" spans="1:14">
      <c r="A12" s="146"/>
      <c r="B12" s="148"/>
      <c r="C12" s="148"/>
      <c r="D12" s="147"/>
      <c r="E12" s="163"/>
      <c r="F12" s="147"/>
      <c r="G12" s="163"/>
      <c r="H12" s="112" t="s">
        <v>1268</v>
      </c>
      <c r="I12" s="63">
        <f>I13</f>
        <v>59958</v>
      </c>
      <c r="J12" s="63">
        <f>J13</f>
        <v>23223</v>
      </c>
      <c r="K12" s="63">
        <f>K13</f>
        <v>23293</v>
      </c>
      <c r="L12" s="170">
        <f t="shared" si="2"/>
        <v>0.388488608692752</v>
      </c>
      <c r="M12" s="63">
        <f>M13</f>
        <v>112869</v>
      </c>
      <c r="N12" s="170">
        <f t="shared" ref="N12:N16" si="3">+K12/M12-1</f>
        <v>-0.793628011234263</v>
      </c>
    </row>
    <row r="13" ht="30" customHeight="true" spans="1:14">
      <c r="A13" s="149"/>
      <c r="B13" s="148"/>
      <c r="C13" s="148"/>
      <c r="D13" s="147"/>
      <c r="E13" s="163"/>
      <c r="F13" s="147"/>
      <c r="G13" s="163"/>
      <c r="H13" s="113" t="s">
        <v>1269</v>
      </c>
      <c r="I13" s="66">
        <v>59958</v>
      </c>
      <c r="J13" s="66">
        <v>23223</v>
      </c>
      <c r="K13" s="66">
        <f>SUM(K14:K20)</f>
        <v>23293</v>
      </c>
      <c r="L13" s="171">
        <f t="shared" si="2"/>
        <v>0.388488608692752</v>
      </c>
      <c r="M13" s="66">
        <f>SUM(M14:M19)</f>
        <v>112869</v>
      </c>
      <c r="N13" s="171">
        <f t="shared" si="3"/>
        <v>-0.793628011234263</v>
      </c>
    </row>
    <row r="14" ht="15" customHeight="true" spans="1:14">
      <c r="A14" s="149"/>
      <c r="B14" s="148"/>
      <c r="C14" s="148"/>
      <c r="D14" s="147"/>
      <c r="E14" s="163"/>
      <c r="F14" s="147"/>
      <c r="G14" s="163"/>
      <c r="H14" s="113" t="s">
        <v>1270</v>
      </c>
      <c r="I14" s="66">
        <v>2409</v>
      </c>
      <c r="J14" s="66">
        <f>4118.56-2250</f>
        <v>1868.56</v>
      </c>
      <c r="K14" s="66">
        <v>3944</v>
      </c>
      <c r="L14" s="171">
        <f t="shared" si="2"/>
        <v>1.63719385637194</v>
      </c>
      <c r="M14" s="66">
        <v>8935</v>
      </c>
      <c r="N14" s="171">
        <f>-(+K14/M14-1)</f>
        <v>0.55858981533296</v>
      </c>
    </row>
    <row r="15" ht="15" customHeight="true" spans="1:14">
      <c r="A15" s="150"/>
      <c r="B15" s="147"/>
      <c r="C15" s="147"/>
      <c r="D15" s="147"/>
      <c r="E15" s="163"/>
      <c r="F15" s="147"/>
      <c r="G15" s="163"/>
      <c r="H15" s="113" t="s">
        <v>1271</v>
      </c>
      <c r="I15" s="66">
        <v>1090</v>
      </c>
      <c r="J15" s="115">
        <v>773.51</v>
      </c>
      <c r="K15" s="66">
        <v>707</v>
      </c>
      <c r="L15" s="171">
        <f t="shared" si="2"/>
        <v>0.648623853211009</v>
      </c>
      <c r="M15" s="66">
        <v>1625</v>
      </c>
      <c r="N15" s="171">
        <f t="shared" si="3"/>
        <v>-0.564923076923077</v>
      </c>
    </row>
    <row r="16" ht="15" customHeight="true" spans="1:14">
      <c r="A16" s="150"/>
      <c r="B16" s="147"/>
      <c r="C16" s="147"/>
      <c r="D16" s="147"/>
      <c r="E16" s="163"/>
      <c r="F16" s="147"/>
      <c r="G16" s="163"/>
      <c r="H16" s="113" t="s">
        <v>1272</v>
      </c>
      <c r="I16" s="66">
        <v>54185</v>
      </c>
      <c r="J16" s="115">
        <f>18292.98+13.95</f>
        <v>18306.93</v>
      </c>
      <c r="K16" s="66">
        <v>16438</v>
      </c>
      <c r="L16" s="171">
        <f t="shared" si="2"/>
        <v>0.303368090800037</v>
      </c>
      <c r="M16" s="66">
        <v>87617</v>
      </c>
      <c r="N16" s="171">
        <f t="shared" si="3"/>
        <v>-0.812388006893639</v>
      </c>
    </row>
    <row r="17" ht="15" customHeight="true" spans="1:14">
      <c r="A17" s="151"/>
      <c r="B17" s="148"/>
      <c r="C17" s="148"/>
      <c r="D17" s="147"/>
      <c r="E17" s="163"/>
      <c r="F17" s="147"/>
      <c r="G17" s="156"/>
      <c r="H17" s="113" t="s">
        <v>1273</v>
      </c>
      <c r="I17" s="66"/>
      <c r="J17" s="115"/>
      <c r="K17" s="66">
        <v>25</v>
      </c>
      <c r="L17" s="171" t="str">
        <f t="shared" si="2"/>
        <v>-</v>
      </c>
      <c r="M17" s="66"/>
      <c r="N17" s="171" t="s">
        <v>58</v>
      </c>
    </row>
    <row r="18" ht="15" customHeight="true" spans="1:14">
      <c r="A18" s="151"/>
      <c r="B18" s="148"/>
      <c r="C18" s="148"/>
      <c r="D18" s="147"/>
      <c r="E18" s="163"/>
      <c r="F18" s="147"/>
      <c r="G18" s="156"/>
      <c r="H18" s="113" t="s">
        <v>1274</v>
      </c>
      <c r="I18" s="66"/>
      <c r="J18" s="115"/>
      <c r="K18" s="66"/>
      <c r="L18" s="171"/>
      <c r="M18" s="66"/>
      <c r="N18" s="171"/>
    </row>
    <row r="19" ht="30" customHeight="true" spans="1:14">
      <c r="A19" s="151"/>
      <c r="B19" s="148"/>
      <c r="C19" s="148"/>
      <c r="D19" s="147"/>
      <c r="E19" s="163"/>
      <c r="F19" s="147"/>
      <c r="G19" s="163"/>
      <c r="H19" s="113" t="s">
        <v>1275</v>
      </c>
      <c r="I19" s="66">
        <v>2241</v>
      </c>
      <c r="J19" s="115">
        <v>2241</v>
      </c>
      <c r="K19" s="66">
        <v>2160</v>
      </c>
      <c r="L19" s="171">
        <f t="shared" si="2"/>
        <v>0.963855421686747</v>
      </c>
      <c r="M19" s="66">
        <v>14692</v>
      </c>
      <c r="N19" s="171">
        <f>+K19/M19-1</f>
        <v>-0.852981214266267</v>
      </c>
    </row>
    <row r="20" ht="15" customHeight="true" spans="1:14">
      <c r="A20" s="152"/>
      <c r="B20" s="152"/>
      <c r="C20" s="152"/>
      <c r="D20" s="147"/>
      <c r="E20" s="152"/>
      <c r="F20" s="147"/>
      <c r="G20" s="152"/>
      <c r="H20" s="113" t="s">
        <v>1276</v>
      </c>
      <c r="I20" s="66">
        <v>33</v>
      </c>
      <c r="J20" s="115">
        <v>33</v>
      </c>
      <c r="K20" s="66">
        <v>19</v>
      </c>
      <c r="L20" s="171">
        <f t="shared" si="2"/>
        <v>0.575757575757576</v>
      </c>
      <c r="M20" s="66"/>
      <c r="N20" s="171" t="s">
        <v>58</v>
      </c>
    </row>
    <row r="21" ht="15" customHeight="true" spans="1:14">
      <c r="A21" s="152"/>
      <c r="B21" s="152"/>
      <c r="C21" s="152"/>
      <c r="D21" s="153"/>
      <c r="E21" s="152"/>
      <c r="F21" s="153"/>
      <c r="G21" s="152"/>
      <c r="H21" s="112" t="s">
        <v>1277</v>
      </c>
      <c r="I21" s="110"/>
      <c r="J21" s="110"/>
      <c r="K21" s="111"/>
      <c r="L21" s="170"/>
      <c r="M21" s="111"/>
      <c r="N21" s="170"/>
    </row>
    <row r="22" ht="15" customHeight="true" spans="1:14">
      <c r="A22" s="152"/>
      <c r="B22" s="152"/>
      <c r="C22" s="152"/>
      <c r="D22" s="147"/>
      <c r="E22" s="152"/>
      <c r="F22" s="147"/>
      <c r="G22" s="152"/>
      <c r="H22" s="112" t="s">
        <v>1278</v>
      </c>
      <c r="I22" s="63"/>
      <c r="J22" s="63"/>
      <c r="K22" s="63"/>
      <c r="L22" s="170"/>
      <c r="M22" s="63"/>
      <c r="N22" s="170"/>
    </row>
    <row r="23" ht="15" customHeight="true" spans="1:14">
      <c r="A23" s="152"/>
      <c r="B23" s="152"/>
      <c r="C23" s="152"/>
      <c r="D23" s="147"/>
      <c r="E23" s="152"/>
      <c r="F23" s="147"/>
      <c r="G23" s="152"/>
      <c r="H23" s="112" t="s">
        <v>1279</v>
      </c>
      <c r="I23" s="63"/>
      <c r="J23" s="63"/>
      <c r="K23" s="63"/>
      <c r="L23" s="170"/>
      <c r="M23" s="63"/>
      <c r="N23" s="170"/>
    </row>
    <row r="24" ht="15" customHeight="true" spans="1:14">
      <c r="A24" s="152"/>
      <c r="B24" s="152"/>
      <c r="C24" s="152"/>
      <c r="D24" s="147"/>
      <c r="E24" s="152"/>
      <c r="F24" s="147"/>
      <c r="G24" s="152"/>
      <c r="H24" s="112" t="s">
        <v>1280</v>
      </c>
      <c r="I24" s="63"/>
      <c r="J24" s="63"/>
      <c r="K24" s="63"/>
      <c r="L24" s="170"/>
      <c r="M24" s="63"/>
      <c r="N24" s="170"/>
    </row>
    <row r="25" ht="15" customHeight="true" spans="1:14">
      <c r="A25" s="152"/>
      <c r="B25" s="152"/>
      <c r="C25" s="152"/>
      <c r="D25" s="147"/>
      <c r="E25" s="152"/>
      <c r="F25" s="147"/>
      <c r="G25" s="152"/>
      <c r="H25" s="112" t="s">
        <v>1281</v>
      </c>
      <c r="I25" s="63">
        <f>I28</f>
        <v>1057</v>
      </c>
      <c r="J25" s="63">
        <f>J26+J28</f>
        <v>35057</v>
      </c>
      <c r="K25" s="63">
        <f>K27+K29+K30</f>
        <v>32877</v>
      </c>
      <c r="L25" s="170">
        <f t="shared" si="2"/>
        <v>31.1040681173132</v>
      </c>
      <c r="M25" s="63">
        <f>M27+M29+M30</f>
        <v>41704</v>
      </c>
      <c r="N25" s="170">
        <f t="shared" ref="N25:N34" si="4">+K25/M25-1</f>
        <v>-0.211658354114713</v>
      </c>
    </row>
    <row r="26" ht="25.5" spans="1:14">
      <c r="A26" s="152"/>
      <c r="B26" s="152"/>
      <c r="C26" s="152"/>
      <c r="D26" s="147"/>
      <c r="E26" s="152"/>
      <c r="F26" s="147"/>
      <c r="G26" s="152"/>
      <c r="H26" s="116" t="s">
        <v>1282</v>
      </c>
      <c r="I26" s="66">
        <v>0</v>
      </c>
      <c r="J26" s="66">
        <v>34000</v>
      </c>
      <c r="K26" s="66">
        <v>31767</v>
      </c>
      <c r="L26" s="171" t="str">
        <f t="shared" si="2"/>
        <v>-</v>
      </c>
      <c r="M26" s="66">
        <v>40000</v>
      </c>
      <c r="N26" s="171">
        <f t="shared" si="4"/>
        <v>-0.205825</v>
      </c>
    </row>
    <row r="27" ht="25.5" spans="1:14">
      <c r="A27" s="152"/>
      <c r="B27" s="152"/>
      <c r="C27" s="152"/>
      <c r="D27" s="147"/>
      <c r="E27" s="152"/>
      <c r="F27" s="147"/>
      <c r="G27" s="152"/>
      <c r="H27" s="116" t="s">
        <v>1283</v>
      </c>
      <c r="I27" s="66">
        <v>0</v>
      </c>
      <c r="J27" s="66">
        <v>34000</v>
      </c>
      <c r="K27" s="66">
        <v>31767</v>
      </c>
      <c r="L27" s="171" t="str">
        <f t="shared" si="2"/>
        <v>-</v>
      </c>
      <c r="M27" s="66">
        <v>40000</v>
      </c>
      <c r="N27" s="171">
        <f t="shared" si="4"/>
        <v>-0.205825</v>
      </c>
    </row>
    <row r="28" ht="30" customHeight="true" spans="1:14">
      <c r="A28" s="152"/>
      <c r="B28" s="147"/>
      <c r="C28" s="152"/>
      <c r="D28" s="154"/>
      <c r="E28" s="163"/>
      <c r="F28" s="154"/>
      <c r="G28" s="163"/>
      <c r="H28" s="117" t="s">
        <v>1284</v>
      </c>
      <c r="I28" s="66">
        <f>I29+I30</f>
        <v>1057</v>
      </c>
      <c r="J28" s="66">
        <f>J29+J30</f>
        <v>1057</v>
      </c>
      <c r="K28" s="66">
        <f>K29+K30</f>
        <v>1110</v>
      </c>
      <c r="L28" s="171">
        <f t="shared" si="2"/>
        <v>1.05014191106906</v>
      </c>
      <c r="M28" s="66">
        <v>1704</v>
      </c>
      <c r="N28" s="171">
        <f t="shared" si="4"/>
        <v>-0.348591549295775</v>
      </c>
    </row>
    <row r="29" ht="30" customHeight="true" spans="1:14">
      <c r="A29" s="152"/>
      <c r="B29" s="147"/>
      <c r="C29" s="152"/>
      <c r="D29" s="152"/>
      <c r="E29" s="152"/>
      <c r="F29" s="152"/>
      <c r="G29" s="152"/>
      <c r="H29" s="116" t="s">
        <v>1285</v>
      </c>
      <c r="I29" s="115">
        <v>951</v>
      </c>
      <c r="J29" s="115">
        <v>951</v>
      </c>
      <c r="K29" s="66">
        <v>820</v>
      </c>
      <c r="L29" s="171">
        <f t="shared" si="2"/>
        <v>0.862250262881178</v>
      </c>
      <c r="M29" s="66">
        <v>1346</v>
      </c>
      <c r="N29" s="171">
        <f t="shared" si="4"/>
        <v>-0.390787518573551</v>
      </c>
    </row>
    <row r="30" spans="1:14">
      <c r="A30" s="152"/>
      <c r="B30" s="147"/>
      <c r="C30" s="152"/>
      <c r="D30" s="152"/>
      <c r="E30" s="152"/>
      <c r="F30" s="152"/>
      <c r="G30" s="152"/>
      <c r="H30" s="116" t="s">
        <v>1286</v>
      </c>
      <c r="I30" s="115">
        <v>106</v>
      </c>
      <c r="J30" s="115">
        <v>106</v>
      </c>
      <c r="K30" s="66">
        <v>290</v>
      </c>
      <c r="L30" s="171">
        <f t="shared" si="2"/>
        <v>2.73584905660377</v>
      </c>
      <c r="M30" s="66">
        <v>358</v>
      </c>
      <c r="N30" s="171">
        <f t="shared" si="4"/>
        <v>-0.189944134078212</v>
      </c>
    </row>
    <row r="31" s="143" customFormat="true" spans="1:14">
      <c r="A31" s="155"/>
      <c r="B31" s="156"/>
      <c r="C31" s="157"/>
      <c r="H31" s="118" t="s">
        <v>1287</v>
      </c>
      <c r="I31" s="63">
        <f>I32</f>
        <v>2114</v>
      </c>
      <c r="J31" s="63">
        <f>J32</f>
        <v>2666</v>
      </c>
      <c r="K31" s="63">
        <f>K32</f>
        <v>2665</v>
      </c>
      <c r="L31" s="171">
        <f t="shared" si="2"/>
        <v>1.26064333017975</v>
      </c>
      <c r="M31" s="63">
        <f>M33+M34</f>
        <v>793</v>
      </c>
      <c r="N31" s="171">
        <f t="shared" si="4"/>
        <v>2.36065573770492</v>
      </c>
    </row>
    <row r="32" spans="1:14">
      <c r="A32" s="152"/>
      <c r="B32" s="147"/>
      <c r="C32" s="152"/>
      <c r="D32" s="152"/>
      <c r="E32" s="152"/>
      <c r="F32" s="152"/>
      <c r="G32" s="152"/>
      <c r="H32" s="116" t="s">
        <v>1288</v>
      </c>
      <c r="I32" s="119">
        <v>2114</v>
      </c>
      <c r="J32" s="119">
        <v>2666</v>
      </c>
      <c r="K32" s="119">
        <f>K33+K34+K35</f>
        <v>2665</v>
      </c>
      <c r="L32" s="171">
        <f t="shared" si="2"/>
        <v>1.26064333017975</v>
      </c>
      <c r="M32" s="119">
        <f>M33+M34</f>
        <v>793</v>
      </c>
      <c r="N32" s="171">
        <f t="shared" si="4"/>
        <v>2.36065573770492</v>
      </c>
    </row>
    <row r="33" ht="25.5" spans="1:14">
      <c r="A33" s="152"/>
      <c r="B33" s="147"/>
      <c r="C33" s="152"/>
      <c r="D33" s="152"/>
      <c r="E33" s="152"/>
      <c r="F33" s="152"/>
      <c r="G33" s="152"/>
      <c r="H33" s="116" t="s">
        <v>1289</v>
      </c>
      <c r="I33" s="115"/>
      <c r="J33" s="115"/>
      <c r="K33" s="66">
        <v>674</v>
      </c>
      <c r="L33" s="171" t="str">
        <f t="shared" si="2"/>
        <v>-</v>
      </c>
      <c r="M33" s="66">
        <v>674</v>
      </c>
      <c r="N33" s="171">
        <f t="shared" si="4"/>
        <v>0</v>
      </c>
    </row>
    <row r="34" ht="25.5" spans="1:14">
      <c r="A34" s="152"/>
      <c r="B34" s="147"/>
      <c r="C34" s="152"/>
      <c r="D34" s="152"/>
      <c r="E34" s="152"/>
      <c r="F34" s="152"/>
      <c r="G34" s="152"/>
      <c r="H34" s="116" t="s">
        <v>1290</v>
      </c>
      <c r="I34" s="115">
        <v>2114</v>
      </c>
      <c r="J34" s="115">
        <v>2666</v>
      </c>
      <c r="K34" s="66">
        <v>899</v>
      </c>
      <c r="L34" s="171">
        <f t="shared" si="2"/>
        <v>0.425260170293283</v>
      </c>
      <c r="M34" s="66">
        <v>119</v>
      </c>
      <c r="N34" s="171">
        <f t="shared" si="4"/>
        <v>6.5546218487395</v>
      </c>
    </row>
    <row r="35" spans="1:14">
      <c r="A35" s="152"/>
      <c r="B35" s="147"/>
      <c r="C35" s="152"/>
      <c r="D35" s="152"/>
      <c r="E35" s="152"/>
      <c r="F35" s="152"/>
      <c r="G35" s="152"/>
      <c r="H35" s="116" t="s">
        <v>1291</v>
      </c>
      <c r="I35" s="115"/>
      <c r="J35" s="115"/>
      <c r="K35" s="66">
        <v>1092</v>
      </c>
      <c r="L35" s="171" t="str">
        <f t="shared" si="2"/>
        <v>-</v>
      </c>
      <c r="M35" s="66"/>
      <c r="N35" s="171" t="s">
        <v>58</v>
      </c>
    </row>
    <row r="36" spans="1:14">
      <c r="A36" s="152"/>
      <c r="B36" s="147"/>
      <c r="C36" s="148"/>
      <c r="D36" s="152"/>
      <c r="E36" s="152"/>
      <c r="F36" s="152"/>
      <c r="G36" s="152"/>
      <c r="H36" s="118" t="s">
        <v>1292</v>
      </c>
      <c r="I36" s="110">
        <v>0</v>
      </c>
      <c r="J36" s="110">
        <v>35</v>
      </c>
      <c r="K36" s="110">
        <f>K38</f>
        <v>29</v>
      </c>
      <c r="L36" s="171" t="str">
        <f t="shared" si="2"/>
        <v>-</v>
      </c>
      <c r="M36" s="110">
        <f>M38</f>
        <v>43</v>
      </c>
      <c r="N36" s="171">
        <f t="shared" ref="N36:N39" si="5">+K36/M36-1</f>
        <v>-0.325581395348837</v>
      </c>
    </row>
    <row r="37" spans="1:14">
      <c r="A37" s="152"/>
      <c r="B37" s="147"/>
      <c r="C37" s="148"/>
      <c r="D37" s="152"/>
      <c r="E37" s="152"/>
      <c r="F37" s="152"/>
      <c r="G37" s="152"/>
      <c r="H37" s="116" t="s">
        <v>1293</v>
      </c>
      <c r="I37" s="115">
        <v>0</v>
      </c>
      <c r="J37" s="115">
        <v>35</v>
      </c>
      <c r="K37" s="115">
        <v>29</v>
      </c>
      <c r="L37" s="171" t="str">
        <f t="shared" si="2"/>
        <v>-</v>
      </c>
      <c r="M37" s="115">
        <v>43</v>
      </c>
      <c r="N37" s="171">
        <f t="shared" si="5"/>
        <v>-0.325581395348837</v>
      </c>
    </row>
    <row r="38" ht="25.5" spans="1:14">
      <c r="A38" s="152"/>
      <c r="B38" s="147"/>
      <c r="C38" s="148"/>
      <c r="D38" s="152"/>
      <c r="E38" s="152"/>
      <c r="F38" s="152"/>
      <c r="G38" s="152"/>
      <c r="H38" s="116" t="s">
        <v>1294</v>
      </c>
      <c r="I38" s="115">
        <v>0</v>
      </c>
      <c r="J38" s="115">
        <v>35</v>
      </c>
      <c r="K38" s="66">
        <v>29</v>
      </c>
      <c r="L38" s="171" t="str">
        <f t="shared" si="2"/>
        <v>-</v>
      </c>
      <c r="M38" s="66">
        <v>43</v>
      </c>
      <c r="N38" s="171">
        <f t="shared" si="5"/>
        <v>-0.325581395348837</v>
      </c>
    </row>
    <row r="39" spans="1:14">
      <c r="A39" s="152"/>
      <c r="B39" s="147"/>
      <c r="C39" s="148"/>
      <c r="D39" s="152"/>
      <c r="E39" s="152"/>
      <c r="F39" s="152"/>
      <c r="G39" s="152"/>
      <c r="H39" s="118" t="s">
        <v>1295</v>
      </c>
      <c r="I39" s="115">
        <v>80</v>
      </c>
      <c r="J39" s="110">
        <v>80</v>
      </c>
      <c r="K39" s="63">
        <v>80</v>
      </c>
      <c r="L39" s="171">
        <f t="shared" si="2"/>
        <v>1</v>
      </c>
      <c r="M39" s="63">
        <v>28920</v>
      </c>
      <c r="N39" s="171">
        <f t="shared" si="5"/>
        <v>-0.997233748271093</v>
      </c>
    </row>
    <row r="40" spans="1:14">
      <c r="A40" s="152"/>
      <c r="B40" s="147"/>
      <c r="C40" s="148"/>
      <c r="D40" s="152"/>
      <c r="E40" s="152"/>
      <c r="F40" s="152"/>
      <c r="G40" s="152"/>
      <c r="H40" s="116" t="s">
        <v>1296</v>
      </c>
      <c r="I40" s="115"/>
      <c r="J40" s="115"/>
      <c r="K40" s="66"/>
      <c r="L40" s="171" t="str">
        <f t="shared" si="2"/>
        <v>-</v>
      </c>
      <c r="M40" s="66">
        <v>19819</v>
      </c>
      <c r="N40" s="171" t="s">
        <v>58</v>
      </c>
    </row>
    <row r="41" spans="1:14">
      <c r="A41" s="152"/>
      <c r="B41" s="147"/>
      <c r="C41" s="148"/>
      <c r="D41" s="152"/>
      <c r="E41" s="152"/>
      <c r="F41" s="152"/>
      <c r="G41" s="152"/>
      <c r="H41" s="116" t="s">
        <v>1297</v>
      </c>
      <c r="I41" s="115"/>
      <c r="J41" s="115"/>
      <c r="K41" s="66"/>
      <c r="L41" s="171" t="str">
        <f t="shared" si="2"/>
        <v>-</v>
      </c>
      <c r="M41" s="66">
        <v>19819</v>
      </c>
      <c r="N41" s="171" t="s">
        <v>58</v>
      </c>
    </row>
    <row r="42" spans="1:14">
      <c r="A42" s="152"/>
      <c r="B42" s="147"/>
      <c r="C42" s="148"/>
      <c r="D42" s="152"/>
      <c r="E42" s="152"/>
      <c r="F42" s="152"/>
      <c r="G42" s="152"/>
      <c r="H42" s="116" t="s">
        <v>1298</v>
      </c>
      <c r="I42" s="115">
        <v>80</v>
      </c>
      <c r="J42" s="115">
        <v>80</v>
      </c>
      <c r="K42" s="66">
        <v>80</v>
      </c>
      <c r="L42" s="171">
        <f t="shared" si="2"/>
        <v>1</v>
      </c>
      <c r="M42" s="66">
        <v>9101</v>
      </c>
      <c r="N42" s="171">
        <f t="shared" ref="N42:N45" si="6">+K42/M42-1</f>
        <v>-0.991209757169542</v>
      </c>
    </row>
    <row r="43" spans="1:14">
      <c r="A43" s="152"/>
      <c r="B43" s="147"/>
      <c r="C43" s="148"/>
      <c r="D43" s="152"/>
      <c r="E43" s="152"/>
      <c r="F43" s="152"/>
      <c r="G43" s="152"/>
      <c r="H43" s="116" t="s">
        <v>1299</v>
      </c>
      <c r="I43" s="120">
        <v>80</v>
      </c>
      <c r="J43" s="120">
        <v>80</v>
      </c>
      <c r="K43" s="66">
        <v>34</v>
      </c>
      <c r="L43" s="171">
        <f t="shared" si="2"/>
        <v>0.425</v>
      </c>
      <c r="M43" s="66">
        <v>320</v>
      </c>
      <c r="N43" s="171">
        <f t="shared" si="6"/>
        <v>-0.89375</v>
      </c>
    </row>
    <row r="44" spans="1:14">
      <c r="A44" s="152"/>
      <c r="B44" s="147"/>
      <c r="C44" s="148"/>
      <c r="D44" s="152"/>
      <c r="E44" s="152"/>
      <c r="F44" s="152"/>
      <c r="G44" s="152"/>
      <c r="H44" s="116" t="s">
        <v>1300</v>
      </c>
      <c r="I44" s="120"/>
      <c r="J44" s="120"/>
      <c r="K44" s="66">
        <v>46</v>
      </c>
      <c r="L44" s="171" t="str">
        <f t="shared" si="2"/>
        <v>-</v>
      </c>
      <c r="M44" s="66">
        <v>8781</v>
      </c>
      <c r="N44" s="171">
        <f t="shared" si="6"/>
        <v>-0.994761416695137</v>
      </c>
    </row>
    <row r="45" spans="1:14">
      <c r="A45" s="158" t="s">
        <v>88</v>
      </c>
      <c r="B45" s="159">
        <f t="shared" ref="B45:F45" si="7">SUM(B46:B50)</f>
        <v>209210</v>
      </c>
      <c r="C45" s="159">
        <f t="shared" si="7"/>
        <v>161210</v>
      </c>
      <c r="D45" s="159">
        <f t="shared" si="7"/>
        <v>183676</v>
      </c>
      <c r="E45" s="164">
        <f>D45/B45</f>
        <v>0.877950384780842</v>
      </c>
      <c r="F45" s="159">
        <f t="shared" si="7"/>
        <v>233007</v>
      </c>
      <c r="G45" s="165">
        <f>+D45/F45-1</f>
        <v>-0.211714669516366</v>
      </c>
      <c r="H45" s="166" t="s">
        <v>89</v>
      </c>
      <c r="I45" s="159">
        <f t="shared" ref="I45:K45" si="8">SUM(I46:I50)</f>
        <v>146658</v>
      </c>
      <c r="J45" s="159">
        <f t="shared" si="8"/>
        <v>67104</v>
      </c>
      <c r="K45" s="159">
        <f t="shared" si="8"/>
        <v>91454</v>
      </c>
      <c r="L45" s="172">
        <f t="shared" si="2"/>
        <v>0.623586848313764</v>
      </c>
      <c r="M45" s="159">
        <f>SUM(M46:M50)</f>
        <v>8939</v>
      </c>
      <c r="N45" s="172">
        <f t="shared" si="6"/>
        <v>9.23089831077302</v>
      </c>
    </row>
    <row r="46" spans="1:14">
      <c r="A46" s="160" t="s">
        <v>90</v>
      </c>
      <c r="B46" s="123">
        <f>200000+590</f>
        <v>200590</v>
      </c>
      <c r="C46" s="123">
        <f>84000+590</f>
        <v>84590</v>
      </c>
      <c r="D46" s="66">
        <v>107051</v>
      </c>
      <c r="E46" s="162">
        <f>D46/B46</f>
        <v>0.533680642105788</v>
      </c>
      <c r="F46" s="66">
        <v>149008</v>
      </c>
      <c r="G46" s="162">
        <f>+D46/F46-1</f>
        <v>-0.281575485879953</v>
      </c>
      <c r="H46" s="121" t="s">
        <v>91</v>
      </c>
      <c r="I46" s="120"/>
      <c r="J46" s="120"/>
      <c r="K46" s="120"/>
      <c r="L46" s="173"/>
      <c r="M46" s="120"/>
      <c r="N46" s="173"/>
    </row>
    <row r="47" spans="1:14">
      <c r="A47" s="122" t="s">
        <v>1301</v>
      </c>
      <c r="B47" s="66">
        <v>0</v>
      </c>
      <c r="C47" s="66">
        <v>34000</v>
      </c>
      <c r="D47" s="66">
        <v>34000</v>
      </c>
      <c r="E47" s="72" t="s">
        <v>58</v>
      </c>
      <c r="F47" s="66">
        <v>40000</v>
      </c>
      <c r="G47" s="162">
        <f t="shared" ref="G47:G48" si="9">+D47/F47-1</f>
        <v>-0.15</v>
      </c>
      <c r="H47" s="122" t="s">
        <v>1302</v>
      </c>
      <c r="I47" s="66"/>
      <c r="J47" s="120"/>
      <c r="K47" s="120"/>
      <c r="L47" s="173"/>
      <c r="M47" s="120"/>
      <c r="N47" s="173"/>
    </row>
    <row r="48" spans="1:14">
      <c r="A48" s="122" t="s">
        <v>1303</v>
      </c>
      <c r="B48" s="66">
        <v>0</v>
      </c>
      <c r="C48" s="66">
        <v>34000</v>
      </c>
      <c r="D48" s="66">
        <v>34000</v>
      </c>
      <c r="E48" s="72" t="s">
        <v>58</v>
      </c>
      <c r="F48" s="66">
        <v>40000</v>
      </c>
      <c r="G48" s="162">
        <f t="shared" si="9"/>
        <v>-0.15</v>
      </c>
      <c r="H48" s="122"/>
      <c r="I48" s="173"/>
      <c r="J48" s="120"/>
      <c r="K48" s="120"/>
      <c r="L48" s="173"/>
      <c r="M48" s="120"/>
      <c r="N48" s="173"/>
    </row>
    <row r="49" spans="1:14">
      <c r="A49" s="160" t="s">
        <v>94</v>
      </c>
      <c r="B49" s="120"/>
      <c r="C49" s="120"/>
      <c r="D49" s="120"/>
      <c r="E49" s="120"/>
      <c r="F49" s="120"/>
      <c r="G49" s="120"/>
      <c r="H49" s="121" t="s">
        <v>1304</v>
      </c>
      <c r="I49" s="123">
        <v>140000</v>
      </c>
      <c r="J49" s="123">
        <v>65700</v>
      </c>
      <c r="K49" s="124">
        <v>65700</v>
      </c>
      <c r="L49" s="171">
        <f>IFERROR(K49/I49,"-")</f>
        <v>0.469285714285714</v>
      </c>
      <c r="M49" s="124">
        <v>314</v>
      </c>
      <c r="N49" s="171" t="s">
        <v>58</v>
      </c>
    </row>
    <row r="50" spans="1:14">
      <c r="A50" s="160" t="s">
        <v>1305</v>
      </c>
      <c r="B50" s="123">
        <v>8620</v>
      </c>
      <c r="C50" s="123">
        <v>8620</v>
      </c>
      <c r="D50" s="66">
        <v>8625</v>
      </c>
      <c r="E50" s="167">
        <f>D50/B50</f>
        <v>1.00058004640371</v>
      </c>
      <c r="F50" s="66">
        <v>3999</v>
      </c>
      <c r="G50" s="167">
        <f>+D50/F50-1</f>
        <v>1.15678919729932</v>
      </c>
      <c r="H50" s="121" t="s">
        <v>97</v>
      </c>
      <c r="I50" s="123">
        <v>6658</v>
      </c>
      <c r="J50" s="114">
        <v>1404</v>
      </c>
      <c r="K50" s="66">
        <v>25754</v>
      </c>
      <c r="L50" s="171">
        <f>IFERROR(K50/I50,"-")</f>
        <v>3.86812856713728</v>
      </c>
      <c r="M50" s="66">
        <v>8625</v>
      </c>
      <c r="N50" s="171">
        <f t="shared" ref="N49:N51" si="10">+K50/M50-1</f>
        <v>1.98597101449275</v>
      </c>
    </row>
    <row r="51" spans="1:14">
      <c r="A51" s="125" t="s">
        <v>100</v>
      </c>
      <c r="B51" s="126">
        <f>B5+B46+B49+B50+B47</f>
        <v>209867</v>
      </c>
      <c r="C51" s="126">
        <f>C5+C46+C49+C50+C47</f>
        <v>128165</v>
      </c>
      <c r="D51" s="126">
        <f>D5+D46+D49+D50+D47</f>
        <v>150405</v>
      </c>
      <c r="E51" s="168">
        <f>D51/B51</f>
        <v>0.716668175558806</v>
      </c>
      <c r="F51" s="126">
        <f>F5+F46+F49+F50+F47</f>
        <v>193275</v>
      </c>
      <c r="G51" s="168">
        <f>+D51/F51-1</f>
        <v>-0.221808304229725</v>
      </c>
      <c r="H51" s="125" t="s">
        <v>101</v>
      </c>
      <c r="I51" s="126">
        <f>I5+I46+I49+I50</f>
        <v>209867</v>
      </c>
      <c r="J51" s="126">
        <f>J5+J46+J49+J50</f>
        <v>128165</v>
      </c>
      <c r="K51" s="126">
        <f t="shared" ref="K51" si="11">K5+K46+K49+K50</f>
        <v>150405</v>
      </c>
      <c r="L51" s="170">
        <f>IFERROR(K51/I51,"-")</f>
        <v>0.716668175558806</v>
      </c>
      <c r="M51" s="126">
        <f>M5+M46+M49+M50</f>
        <v>193275</v>
      </c>
      <c r="N51" s="170">
        <f t="shared" si="10"/>
        <v>-0.221808304229725</v>
      </c>
    </row>
    <row r="54" spans="11:11">
      <c r="K54" s="174"/>
    </row>
  </sheetData>
  <mergeCells count="1">
    <mergeCell ref="A2:N2"/>
  </mergeCells>
  <printOptions horizontalCentered="true"/>
  <pageMargins left="0.314583333333333" right="0.314583333333333" top="0.393055555555556" bottom="0.354166666666667" header="0.5" footer="0.0388888888888889"/>
  <pageSetup paperSize="9" scale="67" fitToHeight="0" pageOrder="overThenDown" orientation="landscape" horizontalDpi="600"/>
  <headerFooter>
    <oddFooter>&amp;C第 &amp;P 页 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"/>
  <sheetViews>
    <sheetView showZeros="0" workbookViewId="0">
      <selection activeCell="A10" sqref="A10"/>
    </sheetView>
  </sheetViews>
  <sheetFormatPr defaultColWidth="8.7" defaultRowHeight="15.75" outlineLevelCol="3"/>
  <cols>
    <col min="1" max="1" width="27.7" style="127" customWidth="true"/>
    <col min="2" max="4" width="11.6" style="127" customWidth="true"/>
  </cols>
  <sheetData>
    <row r="1" spans="1:1">
      <c r="A1" s="128" t="s">
        <v>1306</v>
      </c>
    </row>
    <row r="2" ht="33" customHeight="true" spans="1:4">
      <c r="A2" s="17" t="s">
        <v>1307</v>
      </c>
      <c r="B2" s="17"/>
      <c r="C2" s="17"/>
      <c r="D2" s="17"/>
    </row>
    <row r="3" ht="21" customHeight="true" spans="1:4">
      <c r="A3" s="129"/>
      <c r="B3" s="129"/>
      <c r="C3" s="129"/>
      <c r="D3" s="130" t="s">
        <v>34</v>
      </c>
    </row>
    <row r="4" ht="31.5" spans="1:4">
      <c r="A4" s="107" t="s">
        <v>1255</v>
      </c>
      <c r="B4" s="61" t="s">
        <v>36</v>
      </c>
      <c r="C4" s="61" t="s">
        <v>37</v>
      </c>
      <c r="D4" s="61" t="s">
        <v>38</v>
      </c>
    </row>
    <row r="5" ht="17.1" customHeight="true" spans="1:4">
      <c r="A5" s="131" t="s">
        <v>1256</v>
      </c>
      <c r="B5" s="132">
        <f>B6+B8</f>
        <v>657</v>
      </c>
      <c r="C5" s="132">
        <f>C6+C8</f>
        <v>955</v>
      </c>
      <c r="D5" s="133">
        <f>D6+D8</f>
        <v>729</v>
      </c>
    </row>
    <row r="6" ht="17.1" customHeight="true" spans="1:4">
      <c r="A6" s="134" t="s">
        <v>1258</v>
      </c>
      <c r="B6" s="123">
        <f>B7</f>
        <v>70</v>
      </c>
      <c r="C6" s="123">
        <f>C7</f>
        <v>70</v>
      </c>
      <c r="D6" s="135">
        <v>167</v>
      </c>
    </row>
    <row r="7" ht="17.1" customHeight="true" spans="1:4">
      <c r="A7" s="134" t="s">
        <v>1260</v>
      </c>
      <c r="B7" s="123">
        <v>70</v>
      </c>
      <c r="C7" s="123">
        <v>70</v>
      </c>
      <c r="D7" s="135">
        <v>167</v>
      </c>
    </row>
    <row r="8" ht="17.1" customHeight="true" spans="1:4">
      <c r="A8" s="136" t="s">
        <v>1262</v>
      </c>
      <c r="B8" s="135">
        <v>587</v>
      </c>
      <c r="C8" s="135">
        <f>C9</f>
        <v>885</v>
      </c>
      <c r="D8" s="135">
        <v>562</v>
      </c>
    </row>
    <row r="9" ht="24" spans="1:4">
      <c r="A9" s="134" t="s">
        <v>1264</v>
      </c>
      <c r="B9" s="137">
        <v>587</v>
      </c>
      <c r="C9" s="135">
        <v>885</v>
      </c>
      <c r="D9" s="135">
        <v>562</v>
      </c>
    </row>
    <row r="10" customFormat="true" spans="1:4">
      <c r="A10" s="131" t="s">
        <v>88</v>
      </c>
      <c r="B10" s="138">
        <f>SUM(B11:B15)</f>
        <v>209210</v>
      </c>
      <c r="C10" s="138">
        <f>SUM(C11:C15)</f>
        <v>161210</v>
      </c>
      <c r="D10" s="138">
        <f>SUM(D11:D15)</f>
        <v>183676</v>
      </c>
    </row>
    <row r="11" s="101" customFormat="true" ht="17.1" customHeight="true" spans="1:4">
      <c r="A11" s="131" t="s">
        <v>90</v>
      </c>
      <c r="B11" s="139">
        <v>200590</v>
      </c>
      <c r="C11" s="139">
        <v>84590</v>
      </c>
      <c r="D11" s="133">
        <v>107051</v>
      </c>
    </row>
    <row r="12" s="101" customFormat="true" ht="17.1" customHeight="true" spans="1:4">
      <c r="A12" s="109" t="s">
        <v>1301</v>
      </c>
      <c r="B12" s="133">
        <v>0</v>
      </c>
      <c r="C12" s="133">
        <v>34000</v>
      </c>
      <c r="D12" s="133">
        <v>34000</v>
      </c>
    </row>
    <row r="13" s="101" customFormat="true" ht="17.1" customHeight="true" spans="1:4">
      <c r="A13" s="140" t="s">
        <v>1308</v>
      </c>
      <c r="B13" s="135">
        <v>0</v>
      </c>
      <c r="C13" s="135">
        <v>34000</v>
      </c>
      <c r="D13" s="135">
        <v>34000</v>
      </c>
    </row>
    <row r="14" ht="17.1" customHeight="true" spans="1:4">
      <c r="A14" s="131" t="s">
        <v>94</v>
      </c>
      <c r="B14" s="141"/>
      <c r="C14" s="141"/>
      <c r="D14" s="141"/>
    </row>
    <row r="15" ht="17.1" customHeight="true" spans="1:4">
      <c r="A15" s="131" t="s">
        <v>1305</v>
      </c>
      <c r="B15" s="139">
        <v>8620</v>
      </c>
      <c r="C15" s="139">
        <v>8620</v>
      </c>
      <c r="D15" s="133">
        <v>8625</v>
      </c>
    </row>
    <row r="16" spans="1:4">
      <c r="A16" s="142" t="s">
        <v>100</v>
      </c>
      <c r="B16" s="132">
        <f>B5+B11+B15+B12</f>
        <v>209867</v>
      </c>
      <c r="C16" s="132">
        <f>C5+C11+C15+C12</f>
        <v>128165</v>
      </c>
      <c r="D16" s="132">
        <f>D5+D11+D12+D15</f>
        <v>150405</v>
      </c>
    </row>
  </sheetData>
  <mergeCells count="1">
    <mergeCell ref="A2:D2"/>
  </mergeCells>
  <printOptions horizontalCentered="true"/>
  <pageMargins left="0.393055555555556" right="0.393700787401575" top="0.669291338582677" bottom="0.393700787401575" header="0.511811023622047" footer="0.15748031496063"/>
  <pageSetup paperSize="9" scale="90" orientation="portrait"/>
  <headerFooter alignWithMargins="0">
    <oddFooter>&amp;C第 &amp;P 页 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showZeros="0" topLeftCell="A33" workbookViewId="0">
      <selection activeCell="A45" sqref="A45"/>
    </sheetView>
  </sheetViews>
  <sheetFormatPr defaultColWidth="8.7" defaultRowHeight="15.75" outlineLevelCol="3"/>
  <cols>
    <col min="1" max="1" width="27.7" customWidth="true"/>
    <col min="2" max="3" width="12.2" customWidth="true"/>
    <col min="4" max="4" width="10.9" style="102" customWidth="true"/>
  </cols>
  <sheetData>
    <row r="1" spans="1:1">
      <c r="A1" s="103" t="s">
        <v>1309</v>
      </c>
    </row>
    <row r="2" ht="33" customHeight="true" spans="1:4">
      <c r="A2" s="104" t="s">
        <v>1310</v>
      </c>
      <c r="B2" s="104"/>
      <c r="C2" s="104"/>
      <c r="D2" s="104"/>
    </row>
    <row r="3" ht="21" customHeight="true" spans="1:4">
      <c r="A3" s="105"/>
      <c r="B3" s="105"/>
      <c r="C3" s="105"/>
      <c r="D3" s="106" t="s">
        <v>34</v>
      </c>
    </row>
    <row r="4" ht="35.1" customHeight="true" spans="1:4">
      <c r="A4" s="107" t="s">
        <v>1255</v>
      </c>
      <c r="B4" s="61" t="s">
        <v>36</v>
      </c>
      <c r="C4" s="61" t="s">
        <v>37</v>
      </c>
      <c r="D4" s="61" t="s">
        <v>38</v>
      </c>
    </row>
    <row r="5" spans="1:4">
      <c r="A5" s="108" t="s">
        <v>1257</v>
      </c>
      <c r="B5" s="63">
        <f>B6+B7+B11+B12+B21+B22+B25+B36+B31+B39</f>
        <v>63209</v>
      </c>
      <c r="C5" s="63">
        <f>C6+C7+C11+C12+C21+C22+C25+C36+C31+C39</f>
        <v>61061</v>
      </c>
      <c r="D5" s="63">
        <f>D6+D7+D11+D12+D21+D22+D25+D36+D31+D39</f>
        <v>58951</v>
      </c>
    </row>
    <row r="6" spans="1:4">
      <c r="A6" s="109" t="s">
        <v>1259</v>
      </c>
      <c r="B6" s="110"/>
      <c r="C6" s="110"/>
      <c r="D6" s="111"/>
    </row>
    <row r="7" spans="1:4">
      <c r="A7" s="112" t="s">
        <v>1261</v>
      </c>
      <c r="B7" s="111"/>
      <c r="C7" s="111"/>
      <c r="D7" s="63">
        <f>D8</f>
        <v>7</v>
      </c>
    </row>
    <row r="8" ht="25.5" spans="1:4">
      <c r="A8" s="113" t="s">
        <v>1263</v>
      </c>
      <c r="B8" s="66"/>
      <c r="C8" s="66"/>
      <c r="D8" s="66">
        <v>7</v>
      </c>
    </row>
    <row r="9" ht="25.5" spans="1:4">
      <c r="A9" s="113" t="s">
        <v>1311</v>
      </c>
      <c r="B9" s="66"/>
      <c r="C9" s="66"/>
      <c r="D9" s="66">
        <v>7</v>
      </c>
    </row>
    <row r="10" spans="1:4">
      <c r="A10" s="112" t="s">
        <v>1266</v>
      </c>
      <c r="B10" s="66"/>
      <c r="C10" s="66"/>
      <c r="D10" s="66"/>
    </row>
    <row r="11" spans="1:4">
      <c r="A11" s="112" t="s">
        <v>1267</v>
      </c>
      <c r="B11" s="66"/>
      <c r="C11" s="66"/>
      <c r="D11" s="114"/>
    </row>
    <row r="12" spans="1:4">
      <c r="A12" s="112" t="s">
        <v>1268</v>
      </c>
      <c r="B12" s="63">
        <f>B13</f>
        <v>59958</v>
      </c>
      <c r="C12" s="63">
        <f>C13</f>
        <v>23223</v>
      </c>
      <c r="D12" s="63">
        <f>D13</f>
        <v>23293</v>
      </c>
    </row>
    <row r="13" ht="25.5" spans="1:4">
      <c r="A13" s="113" t="s">
        <v>1312</v>
      </c>
      <c r="B13" s="66">
        <v>59958</v>
      </c>
      <c r="C13" s="66">
        <f>SUM(C14:C20)</f>
        <v>23223</v>
      </c>
      <c r="D13" s="66">
        <f>SUM(D14:D20)</f>
        <v>23293</v>
      </c>
    </row>
    <row r="14" spans="1:4">
      <c r="A14" s="113" t="s">
        <v>1313</v>
      </c>
      <c r="B14" s="66">
        <v>2409</v>
      </c>
      <c r="C14" s="66">
        <f>4118.56-2250</f>
        <v>1868.56</v>
      </c>
      <c r="D14" s="66">
        <v>3944</v>
      </c>
    </row>
    <row r="15" spans="1:4">
      <c r="A15" s="113" t="s">
        <v>1314</v>
      </c>
      <c r="B15" s="66">
        <v>1090</v>
      </c>
      <c r="C15" s="115">
        <v>773.51</v>
      </c>
      <c r="D15" s="66">
        <v>707</v>
      </c>
    </row>
    <row r="16" spans="1:4">
      <c r="A16" s="113" t="s">
        <v>1315</v>
      </c>
      <c r="B16" s="66">
        <v>54185</v>
      </c>
      <c r="C16" s="115">
        <f>18292.98+13.95</f>
        <v>18306.93</v>
      </c>
      <c r="D16" s="66">
        <v>16438</v>
      </c>
    </row>
    <row r="17" spans="1:4">
      <c r="A17" s="113" t="s">
        <v>1316</v>
      </c>
      <c r="B17" s="66"/>
      <c r="C17" s="115"/>
      <c r="D17" s="66">
        <v>25</v>
      </c>
    </row>
    <row r="18" spans="1:4">
      <c r="A18" s="113" t="s">
        <v>1317</v>
      </c>
      <c r="B18" s="66"/>
      <c r="C18" s="115"/>
      <c r="D18" s="66"/>
    </row>
    <row r="19" spans="1:4">
      <c r="A19" s="113" t="s">
        <v>1318</v>
      </c>
      <c r="B19" s="66">
        <v>2241</v>
      </c>
      <c r="C19" s="115">
        <v>2241</v>
      </c>
      <c r="D19" s="66">
        <v>2160</v>
      </c>
    </row>
    <row r="20" spans="1:4">
      <c r="A20" s="113" t="s">
        <v>1319</v>
      </c>
      <c r="B20" s="66">
        <v>33</v>
      </c>
      <c r="C20" s="115">
        <v>33</v>
      </c>
      <c r="D20" s="66">
        <v>19</v>
      </c>
    </row>
    <row r="21" spans="1:4">
      <c r="A21" s="112" t="s">
        <v>1277</v>
      </c>
      <c r="B21" s="110"/>
      <c r="C21" s="110"/>
      <c r="D21" s="111"/>
    </row>
    <row r="22" spans="1:4">
      <c r="A22" s="112" t="s">
        <v>1278</v>
      </c>
      <c r="B22" s="63"/>
      <c r="C22" s="63"/>
      <c r="D22" s="63"/>
    </row>
    <row r="23" spans="1:4">
      <c r="A23" s="112" t="s">
        <v>1279</v>
      </c>
      <c r="B23" s="63"/>
      <c r="C23" s="63"/>
      <c r="D23" s="63"/>
    </row>
    <row r="24" spans="1:4">
      <c r="A24" s="112" t="s">
        <v>1280</v>
      </c>
      <c r="B24" s="63"/>
      <c r="C24" s="63"/>
      <c r="D24" s="63"/>
    </row>
    <row r="25" spans="1:4">
      <c r="A25" s="112" t="s">
        <v>1281</v>
      </c>
      <c r="B25" s="63">
        <f>B28</f>
        <v>1057</v>
      </c>
      <c r="C25" s="63">
        <f>C26+C28</f>
        <v>35057</v>
      </c>
      <c r="D25" s="63">
        <f>D27+D29+D30</f>
        <v>32877</v>
      </c>
    </row>
    <row r="26" ht="25.5" spans="1:4">
      <c r="A26" s="116" t="s">
        <v>1282</v>
      </c>
      <c r="B26" s="66">
        <v>0</v>
      </c>
      <c r="C26" s="66">
        <v>34000</v>
      </c>
      <c r="D26" s="66">
        <v>31767</v>
      </c>
    </row>
    <row r="27" ht="25.5" spans="1:4">
      <c r="A27" s="116" t="s">
        <v>1283</v>
      </c>
      <c r="B27" s="66">
        <v>0</v>
      </c>
      <c r="C27" s="66">
        <v>34000</v>
      </c>
      <c r="D27" s="66">
        <v>31767</v>
      </c>
    </row>
    <row r="28" spans="1:4">
      <c r="A28" s="117" t="s">
        <v>1284</v>
      </c>
      <c r="B28" s="66">
        <f>B29+B30</f>
        <v>1057</v>
      </c>
      <c r="C28" s="66">
        <f>C29+C30</f>
        <v>1057</v>
      </c>
      <c r="D28" s="66">
        <f>D29+D30</f>
        <v>1110</v>
      </c>
    </row>
    <row r="29" s="101" customFormat="true" ht="25.5" spans="1:4">
      <c r="A29" s="116" t="s">
        <v>1285</v>
      </c>
      <c r="B29" s="115">
        <v>951</v>
      </c>
      <c r="C29" s="115">
        <v>951</v>
      </c>
      <c r="D29" s="66">
        <v>820</v>
      </c>
    </row>
    <row r="30" s="101" customFormat="true" ht="25.5" spans="1:4">
      <c r="A30" s="116" t="s">
        <v>1286</v>
      </c>
      <c r="B30" s="115">
        <v>106</v>
      </c>
      <c r="C30" s="115">
        <v>106</v>
      </c>
      <c r="D30" s="66">
        <v>290</v>
      </c>
    </row>
    <row r="31" spans="1:4">
      <c r="A31" s="118" t="s">
        <v>1287</v>
      </c>
      <c r="B31" s="63">
        <f>B32</f>
        <v>2114</v>
      </c>
      <c r="C31" s="63">
        <f>C32</f>
        <v>2666</v>
      </c>
      <c r="D31" s="63">
        <f>D32</f>
        <v>2665</v>
      </c>
    </row>
    <row r="32" spans="1:4">
      <c r="A32" s="116" t="s">
        <v>1288</v>
      </c>
      <c r="B32" s="119">
        <v>2114</v>
      </c>
      <c r="C32" s="119">
        <v>2666</v>
      </c>
      <c r="D32" s="119">
        <f>D33+D34+D35</f>
        <v>2665</v>
      </c>
    </row>
    <row r="33" ht="25.5" spans="1:4">
      <c r="A33" s="116" t="s">
        <v>1289</v>
      </c>
      <c r="B33" s="115"/>
      <c r="C33" s="115"/>
      <c r="D33" s="66">
        <v>674</v>
      </c>
    </row>
    <row r="34" ht="25.5" spans="1:4">
      <c r="A34" s="116" t="s">
        <v>1290</v>
      </c>
      <c r="B34" s="115">
        <v>2114</v>
      </c>
      <c r="C34" s="115">
        <v>2666</v>
      </c>
      <c r="D34" s="66">
        <v>899</v>
      </c>
    </row>
    <row r="35" spans="1:4">
      <c r="A35" s="116" t="s">
        <v>1291</v>
      </c>
      <c r="B35" s="115"/>
      <c r="C35" s="115"/>
      <c r="D35" s="66">
        <v>1092</v>
      </c>
    </row>
    <row r="36" spans="1:4">
      <c r="A36" s="118" t="s">
        <v>1292</v>
      </c>
      <c r="B36" s="110">
        <v>0</v>
      </c>
      <c r="C36" s="110">
        <v>35</v>
      </c>
      <c r="D36" s="110">
        <f>D38</f>
        <v>29</v>
      </c>
    </row>
    <row r="37" spans="1:4">
      <c r="A37" s="116" t="s">
        <v>1293</v>
      </c>
      <c r="B37" s="115">
        <v>0</v>
      </c>
      <c r="C37" s="115">
        <v>35</v>
      </c>
      <c r="D37" s="115">
        <v>29</v>
      </c>
    </row>
    <row r="38" ht="25.5" spans="1:4">
      <c r="A38" s="116" t="s">
        <v>1294</v>
      </c>
      <c r="B38" s="115">
        <v>0</v>
      </c>
      <c r="C38" s="115">
        <v>35</v>
      </c>
      <c r="D38" s="66">
        <v>29</v>
      </c>
    </row>
    <row r="39" spans="1:4">
      <c r="A39" s="118" t="s">
        <v>1295</v>
      </c>
      <c r="B39" s="115">
        <v>80</v>
      </c>
      <c r="C39" s="110">
        <v>80</v>
      </c>
      <c r="D39" s="63">
        <v>80</v>
      </c>
    </row>
    <row r="40" spans="1:4">
      <c r="A40" s="116" t="s">
        <v>1296</v>
      </c>
      <c r="B40" s="115"/>
      <c r="C40" s="115"/>
      <c r="D40" s="66"/>
    </row>
    <row r="41" spans="1:4">
      <c r="A41" s="116" t="s">
        <v>1297</v>
      </c>
      <c r="B41" s="115"/>
      <c r="C41" s="115"/>
      <c r="D41" s="66"/>
    </row>
    <row r="42" spans="1:4">
      <c r="A42" s="116" t="s">
        <v>1298</v>
      </c>
      <c r="B42" s="115">
        <v>80</v>
      </c>
      <c r="C42" s="115">
        <v>80</v>
      </c>
      <c r="D42" s="66">
        <v>80</v>
      </c>
    </row>
    <row r="43" spans="1:4">
      <c r="A43" s="116" t="s">
        <v>1299</v>
      </c>
      <c r="B43" s="120">
        <v>80</v>
      </c>
      <c r="C43" s="120">
        <v>34</v>
      </c>
      <c r="D43" s="66">
        <v>34</v>
      </c>
    </row>
    <row r="44" spans="1:4">
      <c r="A44" s="116" t="s">
        <v>1300</v>
      </c>
      <c r="B44" s="115"/>
      <c r="C44" s="115">
        <v>46</v>
      </c>
      <c r="D44" s="66">
        <v>46</v>
      </c>
    </row>
    <row r="45" spans="1:4">
      <c r="A45" s="118" t="s">
        <v>89</v>
      </c>
      <c r="B45" s="110">
        <f>SUM(B46:B49)</f>
        <v>146658</v>
      </c>
      <c r="C45" s="110">
        <f>SUM(C46:C49)</f>
        <v>67104</v>
      </c>
      <c r="D45" s="110">
        <f>SUM(D46:D49)</f>
        <v>91454</v>
      </c>
    </row>
    <row r="46" spans="1:4">
      <c r="A46" s="121" t="s">
        <v>91</v>
      </c>
      <c r="B46" s="120"/>
      <c r="C46" s="120"/>
      <c r="D46" s="120"/>
    </row>
    <row r="47" spans="1:4">
      <c r="A47" s="122" t="s">
        <v>1302</v>
      </c>
      <c r="B47" s="66"/>
      <c r="C47" s="120"/>
      <c r="D47" s="120"/>
    </row>
    <row r="48" spans="1:4">
      <c r="A48" s="121" t="s">
        <v>1304</v>
      </c>
      <c r="B48" s="123">
        <v>140000</v>
      </c>
      <c r="C48" s="123">
        <v>65700</v>
      </c>
      <c r="D48" s="124">
        <v>65700</v>
      </c>
    </row>
    <row r="49" spans="1:4">
      <c r="A49" s="121" t="s">
        <v>97</v>
      </c>
      <c r="B49" s="123">
        <v>6658</v>
      </c>
      <c r="C49" s="114">
        <v>1404</v>
      </c>
      <c r="D49" s="66">
        <v>25754</v>
      </c>
    </row>
    <row r="50" spans="1:4">
      <c r="A50" s="125" t="s">
        <v>101</v>
      </c>
      <c r="B50" s="126">
        <f t="shared" ref="B50:D50" si="0">B5+B46+B48+B49</f>
        <v>209867</v>
      </c>
      <c r="C50" s="126">
        <f t="shared" si="0"/>
        <v>128165</v>
      </c>
      <c r="D50" s="126">
        <f t="shared" si="0"/>
        <v>150405</v>
      </c>
    </row>
  </sheetData>
  <mergeCells count="1">
    <mergeCell ref="A2:D2"/>
  </mergeCells>
  <printOptions horizontalCentered="true"/>
  <pageMargins left="0.393055555555556" right="0.393055555555556" top="0.668055555555556" bottom="0.393055555555556" header="0.511805555555556" footer="0.15625"/>
  <pageSetup paperSize="9" scale="80" orientation="portrait"/>
  <headerFooter alignWithMargins="0">
    <oddFooter>&amp;C第 &amp;P 页 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showZeros="0" topLeftCell="A31" workbookViewId="0">
      <selection activeCell="A45" sqref="A45"/>
    </sheetView>
  </sheetViews>
  <sheetFormatPr defaultColWidth="8.7" defaultRowHeight="15.75" outlineLevelCol="3"/>
  <cols>
    <col min="1" max="1" width="27.7" customWidth="true"/>
    <col min="2" max="3" width="12.2" customWidth="true"/>
    <col min="4" max="4" width="10.9" style="102" customWidth="true"/>
  </cols>
  <sheetData>
    <row r="1" spans="1:1">
      <c r="A1" s="103" t="s">
        <v>1320</v>
      </c>
    </row>
    <row r="2" ht="33" customHeight="true" spans="1:4">
      <c r="A2" s="104" t="s">
        <v>1321</v>
      </c>
      <c r="B2" s="104"/>
      <c r="C2" s="104"/>
      <c r="D2" s="104"/>
    </row>
    <row r="3" ht="21" customHeight="true" spans="1:4">
      <c r="A3" s="105"/>
      <c r="B3" s="105"/>
      <c r="C3" s="105"/>
      <c r="D3" s="106" t="s">
        <v>34</v>
      </c>
    </row>
    <row r="4" ht="35.1" customHeight="true" spans="1:4">
      <c r="A4" s="107" t="s">
        <v>1255</v>
      </c>
      <c r="B4" s="61" t="s">
        <v>36</v>
      </c>
      <c r="C4" s="61" t="s">
        <v>37</v>
      </c>
      <c r="D4" s="61" t="s">
        <v>38</v>
      </c>
    </row>
    <row r="5" spans="1:4">
      <c r="A5" s="108" t="s">
        <v>1257</v>
      </c>
      <c r="B5" s="63">
        <f>B6+B7+B11+B12+B21+B22+B25+B36+B31+B39</f>
        <v>63209</v>
      </c>
      <c r="C5" s="63">
        <f>C6+C7+C11+C12+C21+C22+C25+C36+C31+C39</f>
        <v>61061</v>
      </c>
      <c r="D5" s="63">
        <f>D6+D7+D11+D12+D21+D22+D25+D36+D31+D39</f>
        <v>58951</v>
      </c>
    </row>
    <row r="6" spans="1:4">
      <c r="A6" s="109" t="s">
        <v>1259</v>
      </c>
      <c r="B6" s="110"/>
      <c r="C6" s="110"/>
      <c r="D6" s="111"/>
    </row>
    <row r="7" spans="1:4">
      <c r="A7" s="112" t="s">
        <v>1261</v>
      </c>
      <c r="B7" s="111"/>
      <c r="C7" s="111"/>
      <c r="D7" s="63">
        <f>D8</f>
        <v>7</v>
      </c>
    </row>
    <row r="8" ht="25.5" spans="1:4">
      <c r="A8" s="113" t="s">
        <v>1263</v>
      </c>
      <c r="B8" s="66"/>
      <c r="C8" s="66"/>
      <c r="D8" s="66">
        <v>7</v>
      </c>
    </row>
    <row r="9" ht="25.5" spans="1:4">
      <c r="A9" s="113" t="s">
        <v>1311</v>
      </c>
      <c r="B9" s="66"/>
      <c r="C9" s="66"/>
      <c r="D9" s="66">
        <v>7</v>
      </c>
    </row>
    <row r="10" spans="1:4">
      <c r="A10" s="112" t="s">
        <v>1266</v>
      </c>
      <c r="B10" s="66"/>
      <c r="C10" s="66"/>
      <c r="D10" s="66"/>
    </row>
    <row r="11" spans="1:4">
      <c r="A11" s="112" t="s">
        <v>1267</v>
      </c>
      <c r="B11" s="66"/>
      <c r="C11" s="66"/>
      <c r="D11" s="114"/>
    </row>
    <row r="12" spans="1:4">
      <c r="A12" s="112" t="s">
        <v>1268</v>
      </c>
      <c r="B12" s="63">
        <f>B13</f>
        <v>59958</v>
      </c>
      <c r="C12" s="63">
        <f>C13</f>
        <v>23223</v>
      </c>
      <c r="D12" s="63">
        <f>D13</f>
        <v>23293</v>
      </c>
    </row>
    <row r="13" ht="25.5" spans="1:4">
      <c r="A13" s="113" t="s">
        <v>1312</v>
      </c>
      <c r="B13" s="66">
        <v>59958</v>
      </c>
      <c r="C13" s="66">
        <f>SUM(C14:C20)</f>
        <v>23223</v>
      </c>
      <c r="D13" s="66">
        <f>SUM(D14:D20)</f>
        <v>23293</v>
      </c>
    </row>
    <row r="14" spans="1:4">
      <c r="A14" s="113" t="s">
        <v>1313</v>
      </c>
      <c r="B14" s="66">
        <v>2409</v>
      </c>
      <c r="C14" s="66">
        <f>4118.56-2250</f>
        <v>1868.56</v>
      </c>
      <c r="D14" s="66">
        <v>3944</v>
      </c>
    </row>
    <row r="15" spans="1:4">
      <c r="A15" s="113" t="s">
        <v>1314</v>
      </c>
      <c r="B15" s="66">
        <v>1090</v>
      </c>
      <c r="C15" s="115">
        <v>773.51</v>
      </c>
      <c r="D15" s="66">
        <v>707</v>
      </c>
    </row>
    <row r="16" spans="1:4">
      <c r="A16" s="113" t="s">
        <v>1315</v>
      </c>
      <c r="B16" s="66">
        <v>54185</v>
      </c>
      <c r="C16" s="115">
        <f>18292.98+13.95</f>
        <v>18306.93</v>
      </c>
      <c r="D16" s="66">
        <v>16438</v>
      </c>
    </row>
    <row r="17" spans="1:4">
      <c r="A17" s="113" t="s">
        <v>1316</v>
      </c>
      <c r="B17" s="66"/>
      <c r="C17" s="115"/>
      <c r="D17" s="66">
        <v>25</v>
      </c>
    </row>
    <row r="18" spans="1:4">
      <c r="A18" s="113" t="s">
        <v>1317</v>
      </c>
      <c r="B18" s="66"/>
      <c r="C18" s="115"/>
      <c r="D18" s="66"/>
    </row>
    <row r="19" spans="1:4">
      <c r="A19" s="113" t="s">
        <v>1318</v>
      </c>
      <c r="B19" s="66">
        <v>2241</v>
      </c>
      <c r="C19" s="115">
        <v>2241</v>
      </c>
      <c r="D19" s="66">
        <v>2160</v>
      </c>
    </row>
    <row r="20" spans="1:4">
      <c r="A20" s="113" t="s">
        <v>1319</v>
      </c>
      <c r="B20" s="66">
        <v>33</v>
      </c>
      <c r="C20" s="115">
        <v>33</v>
      </c>
      <c r="D20" s="66">
        <v>19</v>
      </c>
    </row>
    <row r="21" spans="1:4">
      <c r="A21" s="112" t="s">
        <v>1277</v>
      </c>
      <c r="B21" s="110"/>
      <c r="C21" s="110"/>
      <c r="D21" s="111"/>
    </row>
    <row r="22" spans="1:4">
      <c r="A22" s="112" t="s">
        <v>1278</v>
      </c>
      <c r="B22" s="63"/>
      <c r="C22" s="63"/>
      <c r="D22" s="63"/>
    </row>
    <row r="23" spans="1:4">
      <c r="A23" s="112" t="s">
        <v>1279</v>
      </c>
      <c r="B23" s="63"/>
      <c r="C23" s="63"/>
      <c r="D23" s="63"/>
    </row>
    <row r="24" spans="1:4">
      <c r="A24" s="112" t="s">
        <v>1280</v>
      </c>
      <c r="B24" s="63"/>
      <c r="C24" s="63"/>
      <c r="D24" s="63"/>
    </row>
    <row r="25" spans="1:4">
      <c r="A25" s="112" t="s">
        <v>1281</v>
      </c>
      <c r="B25" s="63">
        <f>B28</f>
        <v>1057</v>
      </c>
      <c r="C25" s="63">
        <f>C26+C28</f>
        <v>35057</v>
      </c>
      <c r="D25" s="63">
        <f>D27+D29+D30</f>
        <v>32877</v>
      </c>
    </row>
    <row r="26" ht="25.5" spans="1:4">
      <c r="A26" s="116" t="s">
        <v>1282</v>
      </c>
      <c r="B26" s="66">
        <v>0</v>
      </c>
      <c r="C26" s="66">
        <v>34000</v>
      </c>
      <c r="D26" s="66">
        <v>31767</v>
      </c>
    </row>
    <row r="27" ht="25.5" spans="1:4">
      <c r="A27" s="116" t="s">
        <v>1283</v>
      </c>
      <c r="B27" s="66">
        <v>0</v>
      </c>
      <c r="C27" s="66">
        <v>34000</v>
      </c>
      <c r="D27" s="66">
        <v>31767</v>
      </c>
    </row>
    <row r="28" spans="1:4">
      <c r="A28" s="117" t="s">
        <v>1284</v>
      </c>
      <c r="B28" s="66">
        <f>B29+B30</f>
        <v>1057</v>
      </c>
      <c r="C28" s="66">
        <f>C29+C30</f>
        <v>1057</v>
      </c>
      <c r="D28" s="66">
        <f>D29+D30</f>
        <v>1110</v>
      </c>
    </row>
    <row r="29" s="101" customFormat="true" ht="25.5" spans="1:4">
      <c r="A29" s="116" t="s">
        <v>1285</v>
      </c>
      <c r="B29" s="115">
        <v>951</v>
      </c>
      <c r="C29" s="115">
        <v>951</v>
      </c>
      <c r="D29" s="66">
        <v>820</v>
      </c>
    </row>
    <row r="30" s="101" customFormat="true" ht="25.5" spans="1:4">
      <c r="A30" s="116" t="s">
        <v>1286</v>
      </c>
      <c r="B30" s="115">
        <v>106</v>
      </c>
      <c r="C30" s="115">
        <v>106</v>
      </c>
      <c r="D30" s="66">
        <v>290</v>
      </c>
    </row>
    <row r="31" spans="1:4">
      <c r="A31" s="118" t="s">
        <v>1287</v>
      </c>
      <c r="B31" s="63">
        <f>B32</f>
        <v>2114</v>
      </c>
      <c r="C31" s="63">
        <f>C32</f>
        <v>2666</v>
      </c>
      <c r="D31" s="63">
        <f>D32</f>
        <v>2665</v>
      </c>
    </row>
    <row r="32" spans="1:4">
      <c r="A32" s="116" t="s">
        <v>1288</v>
      </c>
      <c r="B32" s="119">
        <v>2114</v>
      </c>
      <c r="C32" s="119">
        <v>2666</v>
      </c>
      <c r="D32" s="119">
        <f>D33+D34+D35</f>
        <v>2665</v>
      </c>
    </row>
    <row r="33" ht="25.5" spans="1:4">
      <c r="A33" s="116" t="s">
        <v>1289</v>
      </c>
      <c r="B33" s="115"/>
      <c r="C33" s="115"/>
      <c r="D33" s="66">
        <v>674</v>
      </c>
    </row>
    <row r="34" ht="25.5" spans="1:4">
      <c r="A34" s="116" t="s">
        <v>1290</v>
      </c>
      <c r="B34" s="115">
        <v>2114</v>
      </c>
      <c r="C34" s="115">
        <v>2666</v>
      </c>
      <c r="D34" s="66">
        <v>899</v>
      </c>
    </row>
    <row r="35" spans="1:4">
      <c r="A35" s="116" t="s">
        <v>1291</v>
      </c>
      <c r="B35" s="115"/>
      <c r="C35" s="115"/>
      <c r="D35" s="66">
        <v>1092</v>
      </c>
    </row>
    <row r="36" spans="1:4">
      <c r="A36" s="118" t="s">
        <v>1292</v>
      </c>
      <c r="B36" s="110">
        <v>0</v>
      </c>
      <c r="C36" s="110">
        <v>35</v>
      </c>
      <c r="D36" s="110">
        <f>D38</f>
        <v>29</v>
      </c>
    </row>
    <row r="37" spans="1:4">
      <c r="A37" s="116" t="s">
        <v>1293</v>
      </c>
      <c r="B37" s="115">
        <v>0</v>
      </c>
      <c r="C37" s="115">
        <v>35</v>
      </c>
      <c r="D37" s="115">
        <v>29</v>
      </c>
    </row>
    <row r="38" ht="25.5" spans="1:4">
      <c r="A38" s="116" t="s">
        <v>1294</v>
      </c>
      <c r="B38" s="115">
        <v>0</v>
      </c>
      <c r="C38" s="115">
        <v>35</v>
      </c>
      <c r="D38" s="66">
        <v>29</v>
      </c>
    </row>
    <row r="39" spans="1:4">
      <c r="A39" s="118" t="s">
        <v>1295</v>
      </c>
      <c r="B39" s="110">
        <v>80</v>
      </c>
      <c r="C39" s="110">
        <v>80</v>
      </c>
      <c r="D39" s="63">
        <v>80</v>
      </c>
    </row>
    <row r="40" spans="1:4">
      <c r="A40" s="116" t="s">
        <v>1296</v>
      </c>
      <c r="B40" s="115"/>
      <c r="C40" s="115"/>
      <c r="D40" s="66"/>
    </row>
    <row r="41" spans="1:4">
      <c r="A41" s="116" t="s">
        <v>1297</v>
      </c>
      <c r="B41" s="115"/>
      <c r="C41" s="115"/>
      <c r="D41" s="66"/>
    </row>
    <row r="42" spans="1:4">
      <c r="A42" s="116" t="s">
        <v>1298</v>
      </c>
      <c r="B42" s="115">
        <v>80</v>
      </c>
      <c r="C42" s="115">
        <v>80</v>
      </c>
      <c r="D42" s="66">
        <v>80</v>
      </c>
    </row>
    <row r="43" spans="1:4">
      <c r="A43" s="116" t="s">
        <v>1299</v>
      </c>
      <c r="B43" s="120">
        <v>80</v>
      </c>
      <c r="C43" s="120">
        <v>34</v>
      </c>
      <c r="D43" s="66">
        <v>34</v>
      </c>
    </row>
    <row r="44" spans="1:4">
      <c r="A44" s="116" t="s">
        <v>1300</v>
      </c>
      <c r="B44" s="115"/>
      <c r="C44" s="115">
        <v>46</v>
      </c>
      <c r="D44" s="66">
        <v>46</v>
      </c>
    </row>
  </sheetData>
  <mergeCells count="1">
    <mergeCell ref="A2:D2"/>
  </mergeCells>
  <printOptions horizontalCentered="true"/>
  <pageMargins left="0.393055555555556" right="0.393055555555556" top="0.668055555555556" bottom="0.393055555555556" header="0.511805555555556" footer="0.15625"/>
  <pageSetup paperSize="9" scale="80" orientation="portrait"/>
  <headerFooter alignWithMargins="0">
    <oddFooter>&amp;C第 &amp;P 页 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0"/>
  <sheetViews>
    <sheetView workbookViewId="0">
      <selection activeCell="P24" sqref="P24"/>
    </sheetView>
  </sheetViews>
  <sheetFormatPr defaultColWidth="9" defaultRowHeight="15.75" outlineLevelCol="5"/>
  <cols>
    <col min="1" max="1" width="5.9" style="30" customWidth="true"/>
    <col min="2" max="2" width="27.7" style="30" customWidth="true"/>
    <col min="3" max="3" width="14.875" style="30" customWidth="true"/>
    <col min="4" max="5" width="9" style="30"/>
    <col min="6" max="6" width="15.375" style="30" customWidth="true"/>
    <col min="7" max="254" width="9" style="30"/>
    <col min="255" max="255" width="7.9" style="30" customWidth="true"/>
    <col min="256" max="256" width="41.1" style="30" customWidth="true"/>
    <col min="257" max="257" width="15.2" style="30" customWidth="true"/>
    <col min="258" max="258" width="31.5" style="30" customWidth="true"/>
    <col min="259" max="259" width="14.1" style="30" customWidth="true"/>
    <col min="260" max="510" width="9" style="30"/>
    <col min="511" max="511" width="7.9" style="30" customWidth="true"/>
    <col min="512" max="512" width="41.1" style="30" customWidth="true"/>
    <col min="513" max="513" width="15.2" style="30" customWidth="true"/>
    <col min="514" max="514" width="31.5" style="30" customWidth="true"/>
    <col min="515" max="515" width="14.1" style="30" customWidth="true"/>
    <col min="516" max="766" width="9" style="30"/>
    <col min="767" max="767" width="7.9" style="30" customWidth="true"/>
    <col min="768" max="768" width="41.1" style="30" customWidth="true"/>
    <col min="769" max="769" width="15.2" style="30" customWidth="true"/>
    <col min="770" max="770" width="31.5" style="30" customWidth="true"/>
    <col min="771" max="771" width="14.1" style="30" customWidth="true"/>
    <col min="772" max="1022" width="9" style="30"/>
    <col min="1023" max="1023" width="7.9" style="30" customWidth="true"/>
    <col min="1024" max="1024" width="41.1" style="30" customWidth="true"/>
    <col min="1025" max="1025" width="15.2" style="30" customWidth="true"/>
    <col min="1026" max="1026" width="31.5" style="30" customWidth="true"/>
    <col min="1027" max="1027" width="14.1" style="30" customWidth="true"/>
    <col min="1028" max="1278" width="9" style="30"/>
    <col min="1279" max="1279" width="7.9" style="30" customWidth="true"/>
    <col min="1280" max="1280" width="41.1" style="30" customWidth="true"/>
    <col min="1281" max="1281" width="15.2" style="30" customWidth="true"/>
    <col min="1282" max="1282" width="31.5" style="30" customWidth="true"/>
    <col min="1283" max="1283" width="14.1" style="30" customWidth="true"/>
    <col min="1284" max="1534" width="9" style="30"/>
    <col min="1535" max="1535" width="7.9" style="30" customWidth="true"/>
    <col min="1536" max="1536" width="41.1" style="30" customWidth="true"/>
    <col min="1537" max="1537" width="15.2" style="30" customWidth="true"/>
    <col min="1538" max="1538" width="31.5" style="30" customWidth="true"/>
    <col min="1539" max="1539" width="14.1" style="30" customWidth="true"/>
    <col min="1540" max="1790" width="9" style="30"/>
    <col min="1791" max="1791" width="7.9" style="30" customWidth="true"/>
    <col min="1792" max="1792" width="41.1" style="30" customWidth="true"/>
    <col min="1793" max="1793" width="15.2" style="30" customWidth="true"/>
    <col min="1794" max="1794" width="31.5" style="30" customWidth="true"/>
    <col min="1795" max="1795" width="14.1" style="30" customWidth="true"/>
    <col min="1796" max="2046" width="9" style="30"/>
    <col min="2047" max="2047" width="7.9" style="30" customWidth="true"/>
    <col min="2048" max="2048" width="41.1" style="30" customWidth="true"/>
    <col min="2049" max="2049" width="15.2" style="30" customWidth="true"/>
    <col min="2050" max="2050" width="31.5" style="30" customWidth="true"/>
    <col min="2051" max="2051" width="14.1" style="30" customWidth="true"/>
    <col min="2052" max="2302" width="9" style="30"/>
    <col min="2303" max="2303" width="7.9" style="30" customWidth="true"/>
    <col min="2304" max="2304" width="41.1" style="30" customWidth="true"/>
    <col min="2305" max="2305" width="15.2" style="30" customWidth="true"/>
    <col min="2306" max="2306" width="31.5" style="30" customWidth="true"/>
    <col min="2307" max="2307" width="14.1" style="30" customWidth="true"/>
    <col min="2308" max="2558" width="9" style="30"/>
    <col min="2559" max="2559" width="7.9" style="30" customWidth="true"/>
    <col min="2560" max="2560" width="41.1" style="30" customWidth="true"/>
    <col min="2561" max="2561" width="15.2" style="30" customWidth="true"/>
    <col min="2562" max="2562" width="31.5" style="30" customWidth="true"/>
    <col min="2563" max="2563" width="14.1" style="30" customWidth="true"/>
    <col min="2564" max="2814" width="9" style="30"/>
    <col min="2815" max="2815" width="7.9" style="30" customWidth="true"/>
    <col min="2816" max="2816" width="41.1" style="30" customWidth="true"/>
    <col min="2817" max="2817" width="15.2" style="30" customWidth="true"/>
    <col min="2818" max="2818" width="31.5" style="30" customWidth="true"/>
    <col min="2819" max="2819" width="14.1" style="30" customWidth="true"/>
    <col min="2820" max="3070" width="9" style="30"/>
    <col min="3071" max="3071" width="7.9" style="30" customWidth="true"/>
    <col min="3072" max="3072" width="41.1" style="30" customWidth="true"/>
    <col min="3073" max="3073" width="15.2" style="30" customWidth="true"/>
    <col min="3074" max="3074" width="31.5" style="30" customWidth="true"/>
    <col min="3075" max="3075" width="14.1" style="30" customWidth="true"/>
    <col min="3076" max="3326" width="9" style="30"/>
    <col min="3327" max="3327" width="7.9" style="30" customWidth="true"/>
    <col min="3328" max="3328" width="41.1" style="30" customWidth="true"/>
    <col min="3329" max="3329" width="15.2" style="30" customWidth="true"/>
    <col min="3330" max="3330" width="31.5" style="30" customWidth="true"/>
    <col min="3331" max="3331" width="14.1" style="30" customWidth="true"/>
    <col min="3332" max="3582" width="9" style="30"/>
    <col min="3583" max="3583" width="7.9" style="30" customWidth="true"/>
    <col min="3584" max="3584" width="41.1" style="30" customWidth="true"/>
    <col min="3585" max="3585" width="15.2" style="30" customWidth="true"/>
    <col min="3586" max="3586" width="31.5" style="30" customWidth="true"/>
    <col min="3587" max="3587" width="14.1" style="30" customWidth="true"/>
    <col min="3588" max="3838" width="9" style="30"/>
    <col min="3839" max="3839" width="7.9" style="30" customWidth="true"/>
    <col min="3840" max="3840" width="41.1" style="30" customWidth="true"/>
    <col min="3841" max="3841" width="15.2" style="30" customWidth="true"/>
    <col min="3842" max="3842" width="31.5" style="30" customWidth="true"/>
    <col min="3843" max="3843" width="14.1" style="30" customWidth="true"/>
    <col min="3844" max="4094" width="9" style="30"/>
    <col min="4095" max="4095" width="7.9" style="30" customWidth="true"/>
    <col min="4096" max="4096" width="41.1" style="30" customWidth="true"/>
    <col min="4097" max="4097" width="15.2" style="30" customWidth="true"/>
    <col min="4098" max="4098" width="31.5" style="30" customWidth="true"/>
    <col min="4099" max="4099" width="14.1" style="30" customWidth="true"/>
    <col min="4100" max="4350" width="9" style="30"/>
    <col min="4351" max="4351" width="7.9" style="30" customWidth="true"/>
    <col min="4352" max="4352" width="41.1" style="30" customWidth="true"/>
    <col min="4353" max="4353" width="15.2" style="30" customWidth="true"/>
    <col min="4354" max="4354" width="31.5" style="30" customWidth="true"/>
    <col min="4355" max="4355" width="14.1" style="30" customWidth="true"/>
    <col min="4356" max="4606" width="9" style="30"/>
    <col min="4607" max="4607" width="7.9" style="30" customWidth="true"/>
    <col min="4608" max="4608" width="41.1" style="30" customWidth="true"/>
    <col min="4609" max="4609" width="15.2" style="30" customWidth="true"/>
    <col min="4610" max="4610" width="31.5" style="30" customWidth="true"/>
    <col min="4611" max="4611" width="14.1" style="30" customWidth="true"/>
    <col min="4612" max="4862" width="9" style="30"/>
    <col min="4863" max="4863" width="7.9" style="30" customWidth="true"/>
    <col min="4864" max="4864" width="41.1" style="30" customWidth="true"/>
    <col min="4865" max="4865" width="15.2" style="30" customWidth="true"/>
    <col min="4866" max="4866" width="31.5" style="30" customWidth="true"/>
    <col min="4867" max="4867" width="14.1" style="30" customWidth="true"/>
    <col min="4868" max="5118" width="9" style="30"/>
    <col min="5119" max="5119" width="7.9" style="30" customWidth="true"/>
    <col min="5120" max="5120" width="41.1" style="30" customWidth="true"/>
    <col min="5121" max="5121" width="15.2" style="30" customWidth="true"/>
    <col min="5122" max="5122" width="31.5" style="30" customWidth="true"/>
    <col min="5123" max="5123" width="14.1" style="30" customWidth="true"/>
    <col min="5124" max="5374" width="9" style="30"/>
    <col min="5375" max="5375" width="7.9" style="30" customWidth="true"/>
    <col min="5376" max="5376" width="41.1" style="30" customWidth="true"/>
    <col min="5377" max="5377" width="15.2" style="30" customWidth="true"/>
    <col min="5378" max="5378" width="31.5" style="30" customWidth="true"/>
    <col min="5379" max="5379" width="14.1" style="30" customWidth="true"/>
    <col min="5380" max="5630" width="9" style="30"/>
    <col min="5631" max="5631" width="7.9" style="30" customWidth="true"/>
    <col min="5632" max="5632" width="41.1" style="30" customWidth="true"/>
    <col min="5633" max="5633" width="15.2" style="30" customWidth="true"/>
    <col min="5634" max="5634" width="31.5" style="30" customWidth="true"/>
    <col min="5635" max="5635" width="14.1" style="30" customWidth="true"/>
    <col min="5636" max="5886" width="9" style="30"/>
    <col min="5887" max="5887" width="7.9" style="30" customWidth="true"/>
    <col min="5888" max="5888" width="41.1" style="30" customWidth="true"/>
    <col min="5889" max="5889" width="15.2" style="30" customWidth="true"/>
    <col min="5890" max="5890" width="31.5" style="30" customWidth="true"/>
    <col min="5891" max="5891" width="14.1" style="30" customWidth="true"/>
    <col min="5892" max="6142" width="9" style="30"/>
    <col min="6143" max="6143" width="7.9" style="30" customWidth="true"/>
    <col min="6144" max="6144" width="41.1" style="30" customWidth="true"/>
    <col min="6145" max="6145" width="15.2" style="30" customWidth="true"/>
    <col min="6146" max="6146" width="31.5" style="30" customWidth="true"/>
    <col min="6147" max="6147" width="14.1" style="30" customWidth="true"/>
    <col min="6148" max="6398" width="9" style="30"/>
    <col min="6399" max="6399" width="7.9" style="30" customWidth="true"/>
    <col min="6400" max="6400" width="41.1" style="30" customWidth="true"/>
    <col min="6401" max="6401" width="15.2" style="30" customWidth="true"/>
    <col min="6402" max="6402" width="31.5" style="30" customWidth="true"/>
    <col min="6403" max="6403" width="14.1" style="30" customWidth="true"/>
    <col min="6404" max="6654" width="9" style="30"/>
    <col min="6655" max="6655" width="7.9" style="30" customWidth="true"/>
    <col min="6656" max="6656" width="41.1" style="30" customWidth="true"/>
    <col min="6657" max="6657" width="15.2" style="30" customWidth="true"/>
    <col min="6658" max="6658" width="31.5" style="30" customWidth="true"/>
    <col min="6659" max="6659" width="14.1" style="30" customWidth="true"/>
    <col min="6660" max="6910" width="9" style="30"/>
    <col min="6911" max="6911" width="7.9" style="30" customWidth="true"/>
    <col min="6912" max="6912" width="41.1" style="30" customWidth="true"/>
    <col min="6913" max="6913" width="15.2" style="30" customWidth="true"/>
    <col min="6914" max="6914" width="31.5" style="30" customWidth="true"/>
    <col min="6915" max="6915" width="14.1" style="30" customWidth="true"/>
    <col min="6916" max="7166" width="9" style="30"/>
    <col min="7167" max="7167" width="7.9" style="30" customWidth="true"/>
    <col min="7168" max="7168" width="41.1" style="30" customWidth="true"/>
    <col min="7169" max="7169" width="15.2" style="30" customWidth="true"/>
    <col min="7170" max="7170" width="31.5" style="30" customWidth="true"/>
    <col min="7171" max="7171" width="14.1" style="30" customWidth="true"/>
    <col min="7172" max="7422" width="9" style="30"/>
    <col min="7423" max="7423" width="7.9" style="30" customWidth="true"/>
    <col min="7424" max="7424" width="41.1" style="30" customWidth="true"/>
    <col min="7425" max="7425" width="15.2" style="30" customWidth="true"/>
    <col min="7426" max="7426" width="31.5" style="30" customWidth="true"/>
    <col min="7427" max="7427" width="14.1" style="30" customWidth="true"/>
    <col min="7428" max="7678" width="9" style="30"/>
    <col min="7679" max="7679" width="7.9" style="30" customWidth="true"/>
    <col min="7680" max="7680" width="41.1" style="30" customWidth="true"/>
    <col min="7681" max="7681" width="15.2" style="30" customWidth="true"/>
    <col min="7682" max="7682" width="31.5" style="30" customWidth="true"/>
    <col min="7683" max="7683" width="14.1" style="30" customWidth="true"/>
    <col min="7684" max="7934" width="9" style="30"/>
    <col min="7935" max="7935" width="7.9" style="30" customWidth="true"/>
    <col min="7936" max="7936" width="41.1" style="30" customWidth="true"/>
    <col min="7937" max="7937" width="15.2" style="30" customWidth="true"/>
    <col min="7938" max="7938" width="31.5" style="30" customWidth="true"/>
    <col min="7939" max="7939" width="14.1" style="30" customWidth="true"/>
    <col min="7940" max="8190" width="9" style="30"/>
    <col min="8191" max="8191" width="7.9" style="30" customWidth="true"/>
    <col min="8192" max="8192" width="41.1" style="30" customWidth="true"/>
    <col min="8193" max="8193" width="15.2" style="30" customWidth="true"/>
    <col min="8194" max="8194" width="31.5" style="30" customWidth="true"/>
    <col min="8195" max="8195" width="14.1" style="30" customWidth="true"/>
    <col min="8196" max="8446" width="9" style="30"/>
    <col min="8447" max="8447" width="7.9" style="30" customWidth="true"/>
    <col min="8448" max="8448" width="41.1" style="30" customWidth="true"/>
    <col min="8449" max="8449" width="15.2" style="30" customWidth="true"/>
    <col min="8450" max="8450" width="31.5" style="30" customWidth="true"/>
    <col min="8451" max="8451" width="14.1" style="30" customWidth="true"/>
    <col min="8452" max="8702" width="9" style="30"/>
    <col min="8703" max="8703" width="7.9" style="30" customWidth="true"/>
    <col min="8704" max="8704" width="41.1" style="30" customWidth="true"/>
    <col min="8705" max="8705" width="15.2" style="30" customWidth="true"/>
    <col min="8706" max="8706" width="31.5" style="30" customWidth="true"/>
    <col min="8707" max="8707" width="14.1" style="30" customWidth="true"/>
    <col min="8708" max="8958" width="9" style="30"/>
    <col min="8959" max="8959" width="7.9" style="30" customWidth="true"/>
    <col min="8960" max="8960" width="41.1" style="30" customWidth="true"/>
    <col min="8961" max="8961" width="15.2" style="30" customWidth="true"/>
    <col min="8962" max="8962" width="31.5" style="30" customWidth="true"/>
    <col min="8963" max="8963" width="14.1" style="30" customWidth="true"/>
    <col min="8964" max="9214" width="9" style="30"/>
    <col min="9215" max="9215" width="7.9" style="30" customWidth="true"/>
    <col min="9216" max="9216" width="41.1" style="30" customWidth="true"/>
    <col min="9217" max="9217" width="15.2" style="30" customWidth="true"/>
    <col min="9218" max="9218" width="31.5" style="30" customWidth="true"/>
    <col min="9219" max="9219" width="14.1" style="30" customWidth="true"/>
    <col min="9220" max="9470" width="9" style="30"/>
    <col min="9471" max="9471" width="7.9" style="30" customWidth="true"/>
    <col min="9472" max="9472" width="41.1" style="30" customWidth="true"/>
    <col min="9473" max="9473" width="15.2" style="30" customWidth="true"/>
    <col min="9474" max="9474" width="31.5" style="30" customWidth="true"/>
    <col min="9475" max="9475" width="14.1" style="30" customWidth="true"/>
    <col min="9476" max="9726" width="9" style="30"/>
    <col min="9727" max="9727" width="7.9" style="30" customWidth="true"/>
    <col min="9728" max="9728" width="41.1" style="30" customWidth="true"/>
    <col min="9729" max="9729" width="15.2" style="30" customWidth="true"/>
    <col min="9730" max="9730" width="31.5" style="30" customWidth="true"/>
    <col min="9731" max="9731" width="14.1" style="30" customWidth="true"/>
    <col min="9732" max="9982" width="9" style="30"/>
    <col min="9983" max="9983" width="7.9" style="30" customWidth="true"/>
    <col min="9984" max="9984" width="41.1" style="30" customWidth="true"/>
    <col min="9985" max="9985" width="15.2" style="30" customWidth="true"/>
    <col min="9986" max="9986" width="31.5" style="30" customWidth="true"/>
    <col min="9987" max="9987" width="14.1" style="30" customWidth="true"/>
    <col min="9988" max="10238" width="9" style="30"/>
    <col min="10239" max="10239" width="7.9" style="30" customWidth="true"/>
    <col min="10240" max="10240" width="41.1" style="30" customWidth="true"/>
    <col min="10241" max="10241" width="15.2" style="30" customWidth="true"/>
    <col min="10242" max="10242" width="31.5" style="30" customWidth="true"/>
    <col min="10243" max="10243" width="14.1" style="30" customWidth="true"/>
    <col min="10244" max="10494" width="9" style="30"/>
    <col min="10495" max="10495" width="7.9" style="30" customWidth="true"/>
    <col min="10496" max="10496" width="41.1" style="30" customWidth="true"/>
    <col min="10497" max="10497" width="15.2" style="30" customWidth="true"/>
    <col min="10498" max="10498" width="31.5" style="30" customWidth="true"/>
    <col min="10499" max="10499" width="14.1" style="30" customWidth="true"/>
    <col min="10500" max="10750" width="9" style="30"/>
    <col min="10751" max="10751" width="7.9" style="30" customWidth="true"/>
    <col min="10752" max="10752" width="41.1" style="30" customWidth="true"/>
    <col min="10753" max="10753" width="15.2" style="30" customWidth="true"/>
    <col min="10754" max="10754" width="31.5" style="30" customWidth="true"/>
    <col min="10755" max="10755" width="14.1" style="30" customWidth="true"/>
    <col min="10756" max="11006" width="9" style="30"/>
    <col min="11007" max="11007" width="7.9" style="30" customWidth="true"/>
    <col min="11008" max="11008" width="41.1" style="30" customWidth="true"/>
    <col min="11009" max="11009" width="15.2" style="30" customWidth="true"/>
    <col min="11010" max="11010" width="31.5" style="30" customWidth="true"/>
    <col min="11011" max="11011" width="14.1" style="30" customWidth="true"/>
    <col min="11012" max="11262" width="9" style="30"/>
    <col min="11263" max="11263" width="7.9" style="30" customWidth="true"/>
    <col min="11264" max="11264" width="41.1" style="30" customWidth="true"/>
    <col min="11265" max="11265" width="15.2" style="30" customWidth="true"/>
    <col min="11266" max="11266" width="31.5" style="30" customWidth="true"/>
    <col min="11267" max="11267" width="14.1" style="30" customWidth="true"/>
    <col min="11268" max="11518" width="9" style="30"/>
    <col min="11519" max="11519" width="7.9" style="30" customWidth="true"/>
    <col min="11520" max="11520" width="41.1" style="30" customWidth="true"/>
    <col min="11521" max="11521" width="15.2" style="30" customWidth="true"/>
    <col min="11522" max="11522" width="31.5" style="30" customWidth="true"/>
    <col min="11523" max="11523" width="14.1" style="30" customWidth="true"/>
    <col min="11524" max="11774" width="9" style="30"/>
    <col min="11775" max="11775" width="7.9" style="30" customWidth="true"/>
    <col min="11776" max="11776" width="41.1" style="30" customWidth="true"/>
    <col min="11777" max="11777" width="15.2" style="30" customWidth="true"/>
    <col min="11778" max="11778" width="31.5" style="30" customWidth="true"/>
    <col min="11779" max="11779" width="14.1" style="30" customWidth="true"/>
    <col min="11780" max="12030" width="9" style="30"/>
    <col min="12031" max="12031" width="7.9" style="30" customWidth="true"/>
    <col min="12032" max="12032" width="41.1" style="30" customWidth="true"/>
    <col min="12033" max="12033" width="15.2" style="30" customWidth="true"/>
    <col min="12034" max="12034" width="31.5" style="30" customWidth="true"/>
    <col min="12035" max="12035" width="14.1" style="30" customWidth="true"/>
    <col min="12036" max="12286" width="9" style="30"/>
    <col min="12287" max="12287" width="7.9" style="30" customWidth="true"/>
    <col min="12288" max="12288" width="41.1" style="30" customWidth="true"/>
    <col min="12289" max="12289" width="15.2" style="30" customWidth="true"/>
    <col min="12290" max="12290" width="31.5" style="30" customWidth="true"/>
    <col min="12291" max="12291" width="14.1" style="30" customWidth="true"/>
    <col min="12292" max="12542" width="9" style="30"/>
    <col min="12543" max="12543" width="7.9" style="30" customWidth="true"/>
    <col min="12544" max="12544" width="41.1" style="30" customWidth="true"/>
    <col min="12545" max="12545" width="15.2" style="30" customWidth="true"/>
    <col min="12546" max="12546" width="31.5" style="30" customWidth="true"/>
    <col min="12547" max="12547" width="14.1" style="30" customWidth="true"/>
    <col min="12548" max="12798" width="9" style="30"/>
    <col min="12799" max="12799" width="7.9" style="30" customWidth="true"/>
    <col min="12800" max="12800" width="41.1" style="30" customWidth="true"/>
    <col min="12801" max="12801" width="15.2" style="30" customWidth="true"/>
    <col min="12802" max="12802" width="31.5" style="30" customWidth="true"/>
    <col min="12803" max="12803" width="14.1" style="30" customWidth="true"/>
    <col min="12804" max="13054" width="9" style="30"/>
    <col min="13055" max="13055" width="7.9" style="30" customWidth="true"/>
    <col min="13056" max="13056" width="41.1" style="30" customWidth="true"/>
    <col min="13057" max="13057" width="15.2" style="30" customWidth="true"/>
    <col min="13058" max="13058" width="31.5" style="30" customWidth="true"/>
    <col min="13059" max="13059" width="14.1" style="30" customWidth="true"/>
    <col min="13060" max="13310" width="9" style="30"/>
    <col min="13311" max="13311" width="7.9" style="30" customWidth="true"/>
    <col min="13312" max="13312" width="41.1" style="30" customWidth="true"/>
    <col min="13313" max="13313" width="15.2" style="30" customWidth="true"/>
    <col min="13314" max="13314" width="31.5" style="30" customWidth="true"/>
    <col min="13315" max="13315" width="14.1" style="30" customWidth="true"/>
    <col min="13316" max="13566" width="9" style="30"/>
    <col min="13567" max="13567" width="7.9" style="30" customWidth="true"/>
    <col min="13568" max="13568" width="41.1" style="30" customWidth="true"/>
    <col min="13569" max="13569" width="15.2" style="30" customWidth="true"/>
    <col min="13570" max="13570" width="31.5" style="30" customWidth="true"/>
    <col min="13571" max="13571" width="14.1" style="30" customWidth="true"/>
    <col min="13572" max="13822" width="9" style="30"/>
    <col min="13823" max="13823" width="7.9" style="30" customWidth="true"/>
    <col min="13824" max="13824" width="41.1" style="30" customWidth="true"/>
    <col min="13825" max="13825" width="15.2" style="30" customWidth="true"/>
    <col min="13826" max="13826" width="31.5" style="30" customWidth="true"/>
    <col min="13827" max="13827" width="14.1" style="30" customWidth="true"/>
    <col min="13828" max="14078" width="9" style="30"/>
    <col min="14079" max="14079" width="7.9" style="30" customWidth="true"/>
    <col min="14080" max="14080" width="41.1" style="30" customWidth="true"/>
    <col min="14081" max="14081" width="15.2" style="30" customWidth="true"/>
    <col min="14082" max="14082" width="31.5" style="30" customWidth="true"/>
    <col min="14083" max="14083" width="14.1" style="30" customWidth="true"/>
    <col min="14084" max="14334" width="9" style="30"/>
    <col min="14335" max="14335" width="7.9" style="30" customWidth="true"/>
    <col min="14336" max="14336" width="41.1" style="30" customWidth="true"/>
    <col min="14337" max="14337" width="15.2" style="30" customWidth="true"/>
    <col min="14338" max="14338" width="31.5" style="30" customWidth="true"/>
    <col min="14339" max="14339" width="14.1" style="30" customWidth="true"/>
    <col min="14340" max="14590" width="9" style="30"/>
    <col min="14591" max="14591" width="7.9" style="30" customWidth="true"/>
    <col min="14592" max="14592" width="41.1" style="30" customWidth="true"/>
    <col min="14593" max="14593" width="15.2" style="30" customWidth="true"/>
    <col min="14594" max="14594" width="31.5" style="30" customWidth="true"/>
    <col min="14595" max="14595" width="14.1" style="30" customWidth="true"/>
    <col min="14596" max="14846" width="9" style="30"/>
    <col min="14847" max="14847" width="7.9" style="30" customWidth="true"/>
    <col min="14848" max="14848" width="41.1" style="30" customWidth="true"/>
    <col min="14849" max="14849" width="15.2" style="30" customWidth="true"/>
    <col min="14850" max="14850" width="31.5" style="30" customWidth="true"/>
    <col min="14851" max="14851" width="14.1" style="30" customWidth="true"/>
    <col min="14852" max="15102" width="9" style="30"/>
    <col min="15103" max="15103" width="7.9" style="30" customWidth="true"/>
    <col min="15104" max="15104" width="41.1" style="30" customWidth="true"/>
    <col min="15105" max="15105" width="15.2" style="30" customWidth="true"/>
    <col min="15106" max="15106" width="31.5" style="30" customWidth="true"/>
    <col min="15107" max="15107" width="14.1" style="30" customWidth="true"/>
    <col min="15108" max="15358" width="9" style="30"/>
    <col min="15359" max="15359" width="7.9" style="30" customWidth="true"/>
    <col min="15360" max="15360" width="41.1" style="30" customWidth="true"/>
    <col min="15361" max="15361" width="15.2" style="30" customWidth="true"/>
    <col min="15362" max="15362" width="31.5" style="30" customWidth="true"/>
    <col min="15363" max="15363" width="14.1" style="30" customWidth="true"/>
    <col min="15364" max="15614" width="9" style="30"/>
    <col min="15615" max="15615" width="7.9" style="30" customWidth="true"/>
    <col min="15616" max="15616" width="41.1" style="30" customWidth="true"/>
    <col min="15617" max="15617" width="15.2" style="30" customWidth="true"/>
    <col min="15618" max="15618" width="31.5" style="30" customWidth="true"/>
    <col min="15619" max="15619" width="14.1" style="30" customWidth="true"/>
    <col min="15620" max="15870" width="9" style="30"/>
    <col min="15871" max="15871" width="7.9" style="30" customWidth="true"/>
    <col min="15872" max="15872" width="41.1" style="30" customWidth="true"/>
    <col min="15873" max="15873" width="15.2" style="30" customWidth="true"/>
    <col min="15874" max="15874" width="31.5" style="30" customWidth="true"/>
    <col min="15875" max="15875" width="14.1" style="30" customWidth="true"/>
    <col min="15876" max="16126" width="9" style="30"/>
    <col min="16127" max="16127" width="7.9" style="30" customWidth="true"/>
    <col min="16128" max="16128" width="41.1" style="30" customWidth="true"/>
    <col min="16129" max="16129" width="15.2" style="30" customWidth="true"/>
    <col min="16130" max="16130" width="31.5" style="30" customWidth="true"/>
    <col min="16131" max="16131" width="14.1" style="30" customWidth="true"/>
    <col min="16132" max="16384" width="9" style="30"/>
  </cols>
  <sheetData>
    <row r="1" s="41" customFormat="true" spans="1:1">
      <c r="A1" s="87" t="s">
        <v>1322</v>
      </c>
    </row>
    <row r="2" ht="32.25" customHeight="true" spans="1:6">
      <c r="A2" s="88" t="s">
        <v>1323</v>
      </c>
      <c r="B2" s="88"/>
      <c r="C2" s="88"/>
      <c r="D2" s="88"/>
      <c r="E2" s="88"/>
      <c r="F2" s="88"/>
    </row>
    <row r="4" spans="1:6">
      <c r="A4" s="89" t="s">
        <v>1220</v>
      </c>
      <c r="B4" s="90"/>
      <c r="C4" s="91" t="s">
        <v>1158</v>
      </c>
      <c r="D4" s="89" t="s">
        <v>1221</v>
      </c>
      <c r="E4" s="90"/>
      <c r="F4" s="91" t="s">
        <v>1158</v>
      </c>
    </row>
    <row r="5" ht="17.25" customHeight="true" spans="1:6">
      <c r="A5" s="92" t="s">
        <v>1324</v>
      </c>
      <c r="B5" s="93"/>
      <c r="C5" s="94">
        <v>0</v>
      </c>
      <c r="D5" s="92" t="s">
        <v>1224</v>
      </c>
      <c r="E5" s="93"/>
      <c r="F5" s="94">
        <v>0</v>
      </c>
    </row>
    <row r="6" ht="30" customHeight="true" spans="1:6">
      <c r="A6" s="92" t="s">
        <v>1325</v>
      </c>
      <c r="B6" s="93"/>
      <c r="C6" s="95">
        <v>0</v>
      </c>
      <c r="D6" s="92"/>
      <c r="E6" s="93"/>
      <c r="F6" s="95"/>
    </row>
    <row r="7" ht="30" customHeight="true" spans="1:6">
      <c r="A7" s="92" t="s">
        <v>1326</v>
      </c>
      <c r="B7" s="93"/>
      <c r="C7" s="95">
        <v>0</v>
      </c>
      <c r="D7" s="92"/>
      <c r="E7" s="93"/>
      <c r="F7" s="95"/>
    </row>
    <row r="8" ht="17.25" customHeight="true" spans="1:6">
      <c r="A8" s="92" t="s">
        <v>1327</v>
      </c>
      <c r="B8" s="93"/>
      <c r="C8" s="95">
        <v>0</v>
      </c>
      <c r="D8" s="92"/>
      <c r="E8" s="93"/>
      <c r="F8" s="95"/>
    </row>
    <row r="9" ht="17.25" customHeight="true" spans="1:6">
      <c r="A9" s="96" t="s">
        <v>1238</v>
      </c>
      <c r="B9" s="97"/>
      <c r="C9" s="98">
        <f>SUM(C6:C8)</f>
        <v>0</v>
      </c>
      <c r="D9" s="92" t="s">
        <v>1224</v>
      </c>
      <c r="E9" s="93"/>
      <c r="F9" s="98">
        <f>SUM(F6:F8)</f>
        <v>0</v>
      </c>
    </row>
    <row r="10" customFormat="true" ht="18.9" customHeight="true" spans="1:3">
      <c r="A10" s="99" t="s">
        <v>1239</v>
      </c>
      <c r="B10" s="100"/>
      <c r="C10" s="100"/>
    </row>
  </sheetData>
  <mergeCells count="13">
    <mergeCell ref="A2:F2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  <mergeCell ref="A9:B9"/>
    <mergeCell ref="D9:E9"/>
  </mergeCells>
  <printOptions horizontalCentered="true"/>
  <pageMargins left="0.393055555555556" right="0.236111111111111" top="1.18055555555556" bottom="0.747916666666667" header="0.314583333333333" footer="0.314583333333333"/>
  <pageSetup paperSize="9" scale="77" fitToHeight="0" orientation="portrait"/>
  <headerFooter alignWithMargins="0">
    <oddFooter>&amp;C第 &amp;P 页 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28" sqref="A28"/>
    </sheetView>
  </sheetViews>
  <sheetFormatPr defaultColWidth="9" defaultRowHeight="13.5" outlineLevelCol="2"/>
  <cols>
    <col min="1" max="1" width="44" style="23" customWidth="true"/>
    <col min="2" max="2" width="21.9" style="23" customWidth="true"/>
    <col min="3" max="3" width="21.6" style="23" customWidth="true"/>
    <col min="4" max="4" width="9" style="23"/>
    <col min="5" max="9" width="9" style="23" hidden="true" customWidth="true"/>
    <col min="10" max="251" width="9" style="23"/>
    <col min="252" max="253" width="13.2" style="23" customWidth="true"/>
    <col min="254" max="255" width="13.7" style="23" customWidth="true"/>
    <col min="256" max="256" width="9" style="23" hidden="true" customWidth="true"/>
    <col min="257" max="258" width="13.7" style="23" customWidth="true"/>
    <col min="259" max="507" width="9" style="23"/>
    <col min="508" max="509" width="13.2" style="23" customWidth="true"/>
    <col min="510" max="511" width="13.7" style="23" customWidth="true"/>
    <col min="512" max="512" width="9" style="23" hidden="true" customWidth="true"/>
    <col min="513" max="514" width="13.7" style="23" customWidth="true"/>
    <col min="515" max="763" width="9" style="23"/>
    <col min="764" max="765" width="13.2" style="23" customWidth="true"/>
    <col min="766" max="767" width="13.7" style="23" customWidth="true"/>
    <col min="768" max="768" width="9" style="23" hidden="true" customWidth="true"/>
    <col min="769" max="770" width="13.7" style="23" customWidth="true"/>
    <col min="771" max="1019" width="9" style="23"/>
    <col min="1020" max="1021" width="13.2" style="23" customWidth="true"/>
    <col min="1022" max="1023" width="13.7" style="23" customWidth="true"/>
    <col min="1024" max="1024" width="9" style="23" hidden="true" customWidth="true"/>
    <col min="1025" max="1026" width="13.7" style="23" customWidth="true"/>
    <col min="1027" max="1275" width="9" style="23"/>
    <col min="1276" max="1277" width="13.2" style="23" customWidth="true"/>
    <col min="1278" max="1279" width="13.7" style="23" customWidth="true"/>
    <col min="1280" max="1280" width="9" style="23" hidden="true" customWidth="true"/>
    <col min="1281" max="1282" width="13.7" style="23" customWidth="true"/>
    <col min="1283" max="1531" width="9" style="23"/>
    <col min="1532" max="1533" width="13.2" style="23" customWidth="true"/>
    <col min="1534" max="1535" width="13.7" style="23" customWidth="true"/>
    <col min="1536" max="1536" width="9" style="23" hidden="true" customWidth="true"/>
    <col min="1537" max="1538" width="13.7" style="23" customWidth="true"/>
    <col min="1539" max="1787" width="9" style="23"/>
    <col min="1788" max="1789" width="13.2" style="23" customWidth="true"/>
    <col min="1790" max="1791" width="13.7" style="23" customWidth="true"/>
    <col min="1792" max="1792" width="9" style="23" hidden="true" customWidth="true"/>
    <col min="1793" max="1794" width="13.7" style="23" customWidth="true"/>
    <col min="1795" max="2043" width="9" style="23"/>
    <col min="2044" max="2045" width="13.2" style="23" customWidth="true"/>
    <col min="2046" max="2047" width="13.7" style="23" customWidth="true"/>
    <col min="2048" max="2048" width="9" style="23" hidden="true" customWidth="true"/>
    <col min="2049" max="2050" width="13.7" style="23" customWidth="true"/>
    <col min="2051" max="2299" width="9" style="23"/>
    <col min="2300" max="2301" width="13.2" style="23" customWidth="true"/>
    <col min="2302" max="2303" width="13.7" style="23" customWidth="true"/>
    <col min="2304" max="2304" width="9" style="23" hidden="true" customWidth="true"/>
    <col min="2305" max="2306" width="13.7" style="23" customWidth="true"/>
    <col min="2307" max="2555" width="9" style="23"/>
    <col min="2556" max="2557" width="13.2" style="23" customWidth="true"/>
    <col min="2558" max="2559" width="13.7" style="23" customWidth="true"/>
    <col min="2560" max="2560" width="9" style="23" hidden="true" customWidth="true"/>
    <col min="2561" max="2562" width="13.7" style="23" customWidth="true"/>
    <col min="2563" max="2811" width="9" style="23"/>
    <col min="2812" max="2813" width="13.2" style="23" customWidth="true"/>
    <col min="2814" max="2815" width="13.7" style="23" customWidth="true"/>
    <col min="2816" max="2816" width="9" style="23" hidden="true" customWidth="true"/>
    <col min="2817" max="2818" width="13.7" style="23" customWidth="true"/>
    <col min="2819" max="3067" width="9" style="23"/>
    <col min="3068" max="3069" width="13.2" style="23" customWidth="true"/>
    <col min="3070" max="3071" width="13.7" style="23" customWidth="true"/>
    <col min="3072" max="3072" width="9" style="23" hidden="true" customWidth="true"/>
    <col min="3073" max="3074" width="13.7" style="23" customWidth="true"/>
    <col min="3075" max="3323" width="9" style="23"/>
    <col min="3324" max="3325" width="13.2" style="23" customWidth="true"/>
    <col min="3326" max="3327" width="13.7" style="23" customWidth="true"/>
    <col min="3328" max="3328" width="9" style="23" hidden="true" customWidth="true"/>
    <col min="3329" max="3330" width="13.7" style="23" customWidth="true"/>
    <col min="3331" max="3579" width="9" style="23"/>
    <col min="3580" max="3581" width="13.2" style="23" customWidth="true"/>
    <col min="3582" max="3583" width="13.7" style="23" customWidth="true"/>
    <col min="3584" max="3584" width="9" style="23" hidden="true" customWidth="true"/>
    <col min="3585" max="3586" width="13.7" style="23" customWidth="true"/>
    <col min="3587" max="3835" width="9" style="23"/>
    <col min="3836" max="3837" width="13.2" style="23" customWidth="true"/>
    <col min="3838" max="3839" width="13.7" style="23" customWidth="true"/>
    <col min="3840" max="3840" width="9" style="23" hidden="true" customWidth="true"/>
    <col min="3841" max="3842" width="13.7" style="23" customWidth="true"/>
    <col min="3843" max="4091" width="9" style="23"/>
    <col min="4092" max="4093" width="13.2" style="23" customWidth="true"/>
    <col min="4094" max="4095" width="13.7" style="23" customWidth="true"/>
    <col min="4096" max="4096" width="9" style="23" hidden="true" customWidth="true"/>
    <col min="4097" max="4098" width="13.7" style="23" customWidth="true"/>
    <col min="4099" max="4347" width="9" style="23"/>
    <col min="4348" max="4349" width="13.2" style="23" customWidth="true"/>
    <col min="4350" max="4351" width="13.7" style="23" customWidth="true"/>
    <col min="4352" max="4352" width="9" style="23" hidden="true" customWidth="true"/>
    <col min="4353" max="4354" width="13.7" style="23" customWidth="true"/>
    <col min="4355" max="4603" width="9" style="23"/>
    <col min="4604" max="4605" width="13.2" style="23" customWidth="true"/>
    <col min="4606" max="4607" width="13.7" style="23" customWidth="true"/>
    <col min="4608" max="4608" width="9" style="23" hidden="true" customWidth="true"/>
    <col min="4609" max="4610" width="13.7" style="23" customWidth="true"/>
    <col min="4611" max="4859" width="9" style="23"/>
    <col min="4860" max="4861" width="13.2" style="23" customWidth="true"/>
    <col min="4862" max="4863" width="13.7" style="23" customWidth="true"/>
    <col min="4864" max="4864" width="9" style="23" hidden="true" customWidth="true"/>
    <col min="4865" max="4866" width="13.7" style="23" customWidth="true"/>
    <col min="4867" max="5115" width="9" style="23"/>
    <col min="5116" max="5117" width="13.2" style="23" customWidth="true"/>
    <col min="5118" max="5119" width="13.7" style="23" customWidth="true"/>
    <col min="5120" max="5120" width="9" style="23" hidden="true" customWidth="true"/>
    <col min="5121" max="5122" width="13.7" style="23" customWidth="true"/>
    <col min="5123" max="5371" width="9" style="23"/>
    <col min="5372" max="5373" width="13.2" style="23" customWidth="true"/>
    <col min="5374" max="5375" width="13.7" style="23" customWidth="true"/>
    <col min="5376" max="5376" width="9" style="23" hidden="true" customWidth="true"/>
    <col min="5377" max="5378" width="13.7" style="23" customWidth="true"/>
    <col min="5379" max="5627" width="9" style="23"/>
    <col min="5628" max="5629" width="13.2" style="23" customWidth="true"/>
    <col min="5630" max="5631" width="13.7" style="23" customWidth="true"/>
    <col min="5632" max="5632" width="9" style="23" hidden="true" customWidth="true"/>
    <col min="5633" max="5634" width="13.7" style="23" customWidth="true"/>
    <col min="5635" max="5883" width="9" style="23"/>
    <col min="5884" max="5885" width="13.2" style="23" customWidth="true"/>
    <col min="5886" max="5887" width="13.7" style="23" customWidth="true"/>
    <col min="5888" max="5888" width="9" style="23" hidden="true" customWidth="true"/>
    <col min="5889" max="5890" width="13.7" style="23" customWidth="true"/>
    <col min="5891" max="6139" width="9" style="23"/>
    <col min="6140" max="6141" width="13.2" style="23" customWidth="true"/>
    <col min="6142" max="6143" width="13.7" style="23" customWidth="true"/>
    <col min="6144" max="6144" width="9" style="23" hidden="true" customWidth="true"/>
    <col min="6145" max="6146" width="13.7" style="23" customWidth="true"/>
    <col min="6147" max="6395" width="9" style="23"/>
    <col min="6396" max="6397" width="13.2" style="23" customWidth="true"/>
    <col min="6398" max="6399" width="13.7" style="23" customWidth="true"/>
    <col min="6400" max="6400" width="9" style="23" hidden="true" customWidth="true"/>
    <col min="6401" max="6402" width="13.7" style="23" customWidth="true"/>
    <col min="6403" max="6651" width="9" style="23"/>
    <col min="6652" max="6653" width="13.2" style="23" customWidth="true"/>
    <col min="6654" max="6655" width="13.7" style="23" customWidth="true"/>
    <col min="6656" max="6656" width="9" style="23" hidden="true" customWidth="true"/>
    <col min="6657" max="6658" width="13.7" style="23" customWidth="true"/>
    <col min="6659" max="6907" width="9" style="23"/>
    <col min="6908" max="6909" width="13.2" style="23" customWidth="true"/>
    <col min="6910" max="6911" width="13.7" style="23" customWidth="true"/>
    <col min="6912" max="6912" width="9" style="23" hidden="true" customWidth="true"/>
    <col min="6913" max="6914" width="13.7" style="23" customWidth="true"/>
    <col min="6915" max="7163" width="9" style="23"/>
    <col min="7164" max="7165" width="13.2" style="23" customWidth="true"/>
    <col min="7166" max="7167" width="13.7" style="23" customWidth="true"/>
    <col min="7168" max="7168" width="9" style="23" hidden="true" customWidth="true"/>
    <col min="7169" max="7170" width="13.7" style="23" customWidth="true"/>
    <col min="7171" max="7419" width="9" style="23"/>
    <col min="7420" max="7421" width="13.2" style="23" customWidth="true"/>
    <col min="7422" max="7423" width="13.7" style="23" customWidth="true"/>
    <col min="7424" max="7424" width="9" style="23" hidden="true" customWidth="true"/>
    <col min="7425" max="7426" width="13.7" style="23" customWidth="true"/>
    <col min="7427" max="7675" width="9" style="23"/>
    <col min="7676" max="7677" width="13.2" style="23" customWidth="true"/>
    <col min="7678" max="7679" width="13.7" style="23" customWidth="true"/>
    <col min="7680" max="7680" width="9" style="23" hidden="true" customWidth="true"/>
    <col min="7681" max="7682" width="13.7" style="23" customWidth="true"/>
    <col min="7683" max="7931" width="9" style="23"/>
    <col min="7932" max="7933" width="13.2" style="23" customWidth="true"/>
    <col min="7934" max="7935" width="13.7" style="23" customWidth="true"/>
    <col min="7936" max="7936" width="9" style="23" hidden="true" customWidth="true"/>
    <col min="7937" max="7938" width="13.7" style="23" customWidth="true"/>
    <col min="7939" max="8187" width="9" style="23"/>
    <col min="8188" max="8189" width="13.2" style="23" customWidth="true"/>
    <col min="8190" max="8191" width="13.7" style="23" customWidth="true"/>
    <col min="8192" max="8192" width="9" style="23" hidden="true" customWidth="true"/>
    <col min="8193" max="8194" width="13.7" style="23" customWidth="true"/>
    <col min="8195" max="8443" width="9" style="23"/>
    <col min="8444" max="8445" width="13.2" style="23" customWidth="true"/>
    <col min="8446" max="8447" width="13.7" style="23" customWidth="true"/>
    <col min="8448" max="8448" width="9" style="23" hidden="true" customWidth="true"/>
    <col min="8449" max="8450" width="13.7" style="23" customWidth="true"/>
    <col min="8451" max="8699" width="9" style="23"/>
    <col min="8700" max="8701" width="13.2" style="23" customWidth="true"/>
    <col min="8702" max="8703" width="13.7" style="23" customWidth="true"/>
    <col min="8704" max="8704" width="9" style="23" hidden="true" customWidth="true"/>
    <col min="8705" max="8706" width="13.7" style="23" customWidth="true"/>
    <col min="8707" max="8955" width="9" style="23"/>
    <col min="8956" max="8957" width="13.2" style="23" customWidth="true"/>
    <col min="8958" max="8959" width="13.7" style="23" customWidth="true"/>
    <col min="8960" max="8960" width="9" style="23" hidden="true" customWidth="true"/>
    <col min="8961" max="8962" width="13.7" style="23" customWidth="true"/>
    <col min="8963" max="9211" width="9" style="23"/>
    <col min="9212" max="9213" width="13.2" style="23" customWidth="true"/>
    <col min="9214" max="9215" width="13.7" style="23" customWidth="true"/>
    <col min="9216" max="9216" width="9" style="23" hidden="true" customWidth="true"/>
    <col min="9217" max="9218" width="13.7" style="23" customWidth="true"/>
    <col min="9219" max="9467" width="9" style="23"/>
    <col min="9468" max="9469" width="13.2" style="23" customWidth="true"/>
    <col min="9470" max="9471" width="13.7" style="23" customWidth="true"/>
    <col min="9472" max="9472" width="9" style="23" hidden="true" customWidth="true"/>
    <col min="9473" max="9474" width="13.7" style="23" customWidth="true"/>
    <col min="9475" max="9723" width="9" style="23"/>
    <col min="9724" max="9725" width="13.2" style="23" customWidth="true"/>
    <col min="9726" max="9727" width="13.7" style="23" customWidth="true"/>
    <col min="9728" max="9728" width="9" style="23" hidden="true" customWidth="true"/>
    <col min="9729" max="9730" width="13.7" style="23" customWidth="true"/>
    <col min="9731" max="9979" width="9" style="23"/>
    <col min="9980" max="9981" width="13.2" style="23" customWidth="true"/>
    <col min="9982" max="9983" width="13.7" style="23" customWidth="true"/>
    <col min="9984" max="9984" width="9" style="23" hidden="true" customWidth="true"/>
    <col min="9985" max="9986" width="13.7" style="23" customWidth="true"/>
    <col min="9987" max="10235" width="9" style="23"/>
    <col min="10236" max="10237" width="13.2" style="23" customWidth="true"/>
    <col min="10238" max="10239" width="13.7" style="23" customWidth="true"/>
    <col min="10240" max="10240" width="9" style="23" hidden="true" customWidth="true"/>
    <col min="10241" max="10242" width="13.7" style="23" customWidth="true"/>
    <col min="10243" max="10491" width="9" style="23"/>
    <col min="10492" max="10493" width="13.2" style="23" customWidth="true"/>
    <col min="10494" max="10495" width="13.7" style="23" customWidth="true"/>
    <col min="10496" max="10496" width="9" style="23" hidden="true" customWidth="true"/>
    <col min="10497" max="10498" width="13.7" style="23" customWidth="true"/>
    <col min="10499" max="10747" width="9" style="23"/>
    <col min="10748" max="10749" width="13.2" style="23" customWidth="true"/>
    <col min="10750" max="10751" width="13.7" style="23" customWidth="true"/>
    <col min="10752" max="10752" width="9" style="23" hidden="true" customWidth="true"/>
    <col min="10753" max="10754" width="13.7" style="23" customWidth="true"/>
    <col min="10755" max="11003" width="9" style="23"/>
    <col min="11004" max="11005" width="13.2" style="23" customWidth="true"/>
    <col min="11006" max="11007" width="13.7" style="23" customWidth="true"/>
    <col min="11008" max="11008" width="9" style="23" hidden="true" customWidth="true"/>
    <col min="11009" max="11010" width="13.7" style="23" customWidth="true"/>
    <col min="11011" max="11259" width="9" style="23"/>
    <col min="11260" max="11261" width="13.2" style="23" customWidth="true"/>
    <col min="11262" max="11263" width="13.7" style="23" customWidth="true"/>
    <col min="11264" max="11264" width="9" style="23" hidden="true" customWidth="true"/>
    <col min="11265" max="11266" width="13.7" style="23" customWidth="true"/>
    <col min="11267" max="11515" width="9" style="23"/>
    <col min="11516" max="11517" width="13.2" style="23" customWidth="true"/>
    <col min="11518" max="11519" width="13.7" style="23" customWidth="true"/>
    <col min="11520" max="11520" width="9" style="23" hidden="true" customWidth="true"/>
    <col min="11521" max="11522" width="13.7" style="23" customWidth="true"/>
    <col min="11523" max="11771" width="9" style="23"/>
    <col min="11772" max="11773" width="13.2" style="23" customWidth="true"/>
    <col min="11774" max="11775" width="13.7" style="23" customWidth="true"/>
    <col min="11776" max="11776" width="9" style="23" hidden="true" customWidth="true"/>
    <col min="11777" max="11778" width="13.7" style="23" customWidth="true"/>
    <col min="11779" max="12027" width="9" style="23"/>
    <col min="12028" max="12029" width="13.2" style="23" customWidth="true"/>
    <col min="12030" max="12031" width="13.7" style="23" customWidth="true"/>
    <col min="12032" max="12032" width="9" style="23" hidden="true" customWidth="true"/>
    <col min="12033" max="12034" width="13.7" style="23" customWidth="true"/>
    <col min="12035" max="12283" width="9" style="23"/>
    <col min="12284" max="12285" width="13.2" style="23" customWidth="true"/>
    <col min="12286" max="12287" width="13.7" style="23" customWidth="true"/>
    <col min="12288" max="12288" width="9" style="23" hidden="true" customWidth="true"/>
    <col min="12289" max="12290" width="13.7" style="23" customWidth="true"/>
    <col min="12291" max="12539" width="9" style="23"/>
    <col min="12540" max="12541" width="13.2" style="23" customWidth="true"/>
    <col min="12542" max="12543" width="13.7" style="23" customWidth="true"/>
    <col min="12544" max="12544" width="9" style="23" hidden="true" customWidth="true"/>
    <col min="12545" max="12546" width="13.7" style="23" customWidth="true"/>
    <col min="12547" max="12795" width="9" style="23"/>
    <col min="12796" max="12797" width="13.2" style="23" customWidth="true"/>
    <col min="12798" max="12799" width="13.7" style="23" customWidth="true"/>
    <col min="12800" max="12800" width="9" style="23" hidden="true" customWidth="true"/>
    <col min="12801" max="12802" width="13.7" style="23" customWidth="true"/>
    <col min="12803" max="13051" width="9" style="23"/>
    <col min="13052" max="13053" width="13.2" style="23" customWidth="true"/>
    <col min="13054" max="13055" width="13.7" style="23" customWidth="true"/>
    <col min="13056" max="13056" width="9" style="23" hidden="true" customWidth="true"/>
    <col min="13057" max="13058" width="13.7" style="23" customWidth="true"/>
    <col min="13059" max="13307" width="9" style="23"/>
    <col min="13308" max="13309" width="13.2" style="23" customWidth="true"/>
    <col min="13310" max="13311" width="13.7" style="23" customWidth="true"/>
    <col min="13312" max="13312" width="9" style="23" hidden="true" customWidth="true"/>
    <col min="13313" max="13314" width="13.7" style="23" customWidth="true"/>
    <col min="13315" max="13563" width="9" style="23"/>
    <col min="13564" max="13565" width="13.2" style="23" customWidth="true"/>
    <col min="13566" max="13567" width="13.7" style="23" customWidth="true"/>
    <col min="13568" max="13568" width="9" style="23" hidden="true" customWidth="true"/>
    <col min="13569" max="13570" width="13.7" style="23" customWidth="true"/>
    <col min="13571" max="13819" width="9" style="23"/>
    <col min="13820" max="13821" width="13.2" style="23" customWidth="true"/>
    <col min="13822" max="13823" width="13.7" style="23" customWidth="true"/>
    <col min="13824" max="13824" width="9" style="23" hidden="true" customWidth="true"/>
    <col min="13825" max="13826" width="13.7" style="23" customWidth="true"/>
    <col min="13827" max="14075" width="9" style="23"/>
    <col min="14076" max="14077" width="13.2" style="23" customWidth="true"/>
    <col min="14078" max="14079" width="13.7" style="23" customWidth="true"/>
    <col min="14080" max="14080" width="9" style="23" hidden="true" customWidth="true"/>
    <col min="14081" max="14082" width="13.7" style="23" customWidth="true"/>
    <col min="14083" max="14331" width="9" style="23"/>
    <col min="14332" max="14333" width="13.2" style="23" customWidth="true"/>
    <col min="14334" max="14335" width="13.7" style="23" customWidth="true"/>
    <col min="14336" max="14336" width="9" style="23" hidden="true" customWidth="true"/>
    <col min="14337" max="14338" width="13.7" style="23" customWidth="true"/>
    <col min="14339" max="14587" width="9" style="23"/>
    <col min="14588" max="14589" width="13.2" style="23" customWidth="true"/>
    <col min="14590" max="14591" width="13.7" style="23" customWidth="true"/>
    <col min="14592" max="14592" width="9" style="23" hidden="true" customWidth="true"/>
    <col min="14593" max="14594" width="13.7" style="23" customWidth="true"/>
    <col min="14595" max="14843" width="9" style="23"/>
    <col min="14844" max="14845" width="13.2" style="23" customWidth="true"/>
    <col min="14846" max="14847" width="13.7" style="23" customWidth="true"/>
    <col min="14848" max="14848" width="9" style="23" hidden="true" customWidth="true"/>
    <col min="14849" max="14850" width="13.7" style="23" customWidth="true"/>
    <col min="14851" max="15099" width="9" style="23"/>
    <col min="15100" max="15101" width="13.2" style="23" customWidth="true"/>
    <col min="15102" max="15103" width="13.7" style="23" customWidth="true"/>
    <col min="15104" max="15104" width="9" style="23" hidden="true" customWidth="true"/>
    <col min="15105" max="15106" width="13.7" style="23" customWidth="true"/>
    <col min="15107" max="15355" width="9" style="23"/>
    <col min="15356" max="15357" width="13.2" style="23" customWidth="true"/>
    <col min="15358" max="15359" width="13.7" style="23" customWidth="true"/>
    <col min="15360" max="15360" width="9" style="23" hidden="true" customWidth="true"/>
    <col min="15361" max="15362" width="13.7" style="23" customWidth="true"/>
    <col min="15363" max="15611" width="9" style="23"/>
    <col min="15612" max="15613" width="13.2" style="23" customWidth="true"/>
    <col min="15614" max="15615" width="13.7" style="23" customWidth="true"/>
    <col min="15616" max="15616" width="9" style="23" hidden="true" customWidth="true"/>
    <col min="15617" max="15618" width="13.7" style="23" customWidth="true"/>
    <col min="15619" max="15867" width="9" style="23"/>
    <col min="15868" max="15869" width="13.2" style="23" customWidth="true"/>
    <col min="15870" max="15871" width="13.7" style="23" customWidth="true"/>
    <col min="15872" max="15872" width="9" style="23" hidden="true" customWidth="true"/>
    <col min="15873" max="15874" width="13.7" style="23" customWidth="true"/>
    <col min="15875" max="16123" width="9" style="23"/>
    <col min="16124" max="16125" width="13.2" style="23" customWidth="true"/>
    <col min="16126" max="16127" width="13.7" style="23" customWidth="true"/>
    <col min="16128" max="16128" width="9" style="23" hidden="true" customWidth="true"/>
    <col min="16129" max="16130" width="13.7" style="23" customWidth="true"/>
    <col min="16131" max="16384" width="9" style="23"/>
  </cols>
  <sheetData>
    <row r="1" spans="1:1">
      <c r="A1" s="3" t="s">
        <v>1328</v>
      </c>
    </row>
    <row r="2" ht="31.5" customHeight="true" spans="1:3">
      <c r="A2" s="24" t="s">
        <v>1329</v>
      </c>
      <c r="B2" s="24"/>
      <c r="C2" s="24"/>
    </row>
    <row r="3" s="21" customFormat="true" ht="17.25" customHeight="true" spans="1:3">
      <c r="A3" s="80"/>
      <c r="B3" s="27"/>
      <c r="C3" s="27" t="s">
        <v>34</v>
      </c>
    </row>
    <row r="4" ht="35.25" customHeight="true" spans="1:3">
      <c r="A4" s="81" t="s">
        <v>1242</v>
      </c>
      <c r="B4" s="82" t="s">
        <v>1243</v>
      </c>
      <c r="C4" s="83" t="s">
        <v>1244</v>
      </c>
    </row>
    <row r="5" ht="24" customHeight="true" spans="1:3">
      <c r="A5" s="84" t="s">
        <v>1330</v>
      </c>
      <c r="B5" s="85">
        <v>60000</v>
      </c>
      <c r="C5" s="85">
        <v>60000</v>
      </c>
    </row>
    <row r="6" ht="24" customHeight="true" spans="1:3">
      <c r="A6" s="84" t="s">
        <v>1331</v>
      </c>
      <c r="B6" s="85">
        <v>94000</v>
      </c>
      <c r="C6" s="85">
        <v>94000</v>
      </c>
    </row>
    <row r="7" ht="24" customHeight="true" spans="1:3">
      <c r="A7" s="84" t="s">
        <v>1332</v>
      </c>
      <c r="B7" s="85">
        <v>34000</v>
      </c>
      <c r="C7" s="85">
        <v>34000</v>
      </c>
    </row>
    <row r="8" ht="24" customHeight="true" spans="1:3">
      <c r="A8" s="84" t="s">
        <v>1333</v>
      </c>
      <c r="B8" s="85">
        <v>0</v>
      </c>
      <c r="C8" s="86">
        <v>0</v>
      </c>
    </row>
    <row r="9" ht="24" customHeight="true" spans="1:3">
      <c r="A9" s="84" t="s">
        <v>1334</v>
      </c>
      <c r="B9" s="85">
        <v>94000</v>
      </c>
      <c r="C9" s="85">
        <v>94000</v>
      </c>
    </row>
  </sheetData>
  <mergeCells count="1">
    <mergeCell ref="A2:C2"/>
  </mergeCells>
  <printOptions horizontalCentered="true"/>
  <pageMargins left="0" right="0" top="1.18055555555556" bottom="0.747916666666667" header="0.314583333333333" footer="0.314583333333333"/>
  <pageSetup paperSize="9" orientation="portrait"/>
  <headerFooter>
    <oddFooter>&amp;C第 &amp;P 页 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9:I19"/>
  <sheetViews>
    <sheetView workbookViewId="0">
      <selection activeCell="E14" sqref="E14"/>
    </sheetView>
  </sheetViews>
  <sheetFormatPr defaultColWidth="9" defaultRowHeight="15.75"/>
  <sheetData>
    <row r="19" ht="34.5" spans="1:9">
      <c r="A19" s="28" t="s">
        <v>1335</v>
      </c>
      <c r="B19" s="28"/>
      <c r="C19" s="28"/>
      <c r="D19" s="28"/>
      <c r="E19" s="28"/>
      <c r="F19" s="28"/>
      <c r="G19" s="28"/>
      <c r="H19" s="28"/>
      <c r="I19" s="28"/>
    </row>
  </sheetData>
  <mergeCells count="1">
    <mergeCell ref="A19:I19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5"/>
  <sheetViews>
    <sheetView tabSelected="1" workbookViewId="0">
      <selection activeCell="F31" sqref="F31"/>
    </sheetView>
  </sheetViews>
  <sheetFormatPr defaultColWidth="9" defaultRowHeight="15.75" outlineLevelCol="2"/>
  <cols>
    <col min="1" max="1" width="9.375" customWidth="true"/>
    <col min="2" max="2" width="40.375" customWidth="true"/>
    <col min="3" max="3" width="3.375" style="1" customWidth="true"/>
  </cols>
  <sheetData>
    <row r="2" spans="1:3">
      <c r="A2" s="329" t="s">
        <v>2</v>
      </c>
      <c r="B2" s="329"/>
      <c r="C2" s="329"/>
    </row>
    <row r="3" spans="1:3">
      <c r="A3" s="329" t="s">
        <v>3</v>
      </c>
      <c r="B3" s="330" t="s">
        <v>4</v>
      </c>
      <c r="C3" s="329">
        <v>1</v>
      </c>
    </row>
    <row r="4" spans="1:3">
      <c r="A4" s="329"/>
      <c r="B4" s="330" t="s">
        <v>5</v>
      </c>
      <c r="C4" s="329">
        <v>2</v>
      </c>
    </row>
    <row r="5" spans="1:3">
      <c r="A5" s="329"/>
      <c r="B5" s="330" t="s">
        <v>6</v>
      </c>
      <c r="C5" s="329">
        <v>3</v>
      </c>
    </row>
    <row r="6" spans="1:3">
      <c r="A6" s="329"/>
      <c r="B6" s="330" t="s">
        <v>7</v>
      </c>
      <c r="C6" s="329">
        <v>4</v>
      </c>
    </row>
    <row r="7" spans="1:3">
      <c r="A7" s="329"/>
      <c r="B7" s="330" t="s">
        <v>8</v>
      </c>
      <c r="C7" s="329">
        <v>5</v>
      </c>
    </row>
    <row r="8" spans="1:3">
      <c r="A8" s="329"/>
      <c r="B8" s="330" t="s">
        <v>9</v>
      </c>
      <c r="C8" s="329">
        <v>6</v>
      </c>
    </row>
    <row r="9" spans="1:3">
      <c r="A9" s="329"/>
      <c r="B9" s="330" t="s">
        <v>10</v>
      </c>
      <c r="C9" s="329">
        <v>7</v>
      </c>
    </row>
    <row r="10" spans="1:3">
      <c r="A10" s="329"/>
      <c r="B10" s="330" t="s">
        <v>11</v>
      </c>
      <c r="C10" s="329">
        <v>8</v>
      </c>
    </row>
    <row r="11" spans="1:3">
      <c r="A11" s="329" t="s">
        <v>12</v>
      </c>
      <c r="B11" s="330" t="s">
        <v>13</v>
      </c>
      <c r="C11" s="329">
        <v>9</v>
      </c>
    </row>
    <row r="12" spans="1:3">
      <c r="A12" s="329"/>
      <c r="B12" s="330" t="s">
        <v>14</v>
      </c>
      <c r="C12" s="329">
        <v>10</v>
      </c>
    </row>
    <row r="13" spans="1:3">
      <c r="A13" s="329"/>
      <c r="B13" s="330" t="s">
        <v>15</v>
      </c>
      <c r="C13" s="329">
        <v>11</v>
      </c>
    </row>
    <row r="14" spans="1:3">
      <c r="A14" s="329"/>
      <c r="B14" s="330" t="s">
        <v>16</v>
      </c>
      <c r="C14" s="329">
        <v>12</v>
      </c>
    </row>
    <row r="15" spans="1:3">
      <c r="A15" s="329"/>
      <c r="B15" s="330" t="s">
        <v>17</v>
      </c>
      <c r="C15" s="329">
        <v>13</v>
      </c>
    </row>
    <row r="16" spans="1:3">
      <c r="A16" s="329"/>
      <c r="B16" s="330" t="s">
        <v>18</v>
      </c>
      <c r="C16" s="329">
        <v>14</v>
      </c>
    </row>
    <row r="17" spans="1:3">
      <c r="A17" s="329" t="s">
        <v>19</v>
      </c>
      <c r="B17" s="330" t="s">
        <v>20</v>
      </c>
      <c r="C17" s="329">
        <v>15</v>
      </c>
    </row>
    <row r="18" spans="1:3">
      <c r="A18" s="329"/>
      <c r="B18" s="330" t="s">
        <v>21</v>
      </c>
      <c r="C18" s="329">
        <v>16</v>
      </c>
    </row>
    <row r="19" spans="1:3">
      <c r="A19" s="329"/>
      <c r="B19" s="330" t="s">
        <v>22</v>
      </c>
      <c r="C19" s="329">
        <v>17</v>
      </c>
    </row>
    <row r="20" spans="1:3">
      <c r="A20" s="329"/>
      <c r="B20" s="330" t="s">
        <v>23</v>
      </c>
      <c r="C20" s="329">
        <v>18</v>
      </c>
    </row>
    <row r="21" spans="1:3">
      <c r="A21" s="329" t="s">
        <v>24</v>
      </c>
      <c r="B21" s="330" t="s">
        <v>25</v>
      </c>
      <c r="C21" s="329">
        <v>19</v>
      </c>
    </row>
    <row r="22" spans="1:3">
      <c r="A22" s="329"/>
      <c r="B22" s="330" t="s">
        <v>26</v>
      </c>
      <c r="C22" s="329">
        <v>20</v>
      </c>
    </row>
    <row r="23" spans="1:3">
      <c r="A23" s="329" t="s">
        <v>27</v>
      </c>
      <c r="B23" s="330" t="s">
        <v>28</v>
      </c>
      <c r="C23" s="329">
        <v>21</v>
      </c>
    </row>
    <row r="24" spans="1:3">
      <c r="A24" s="329"/>
      <c r="B24" s="330" t="s">
        <v>29</v>
      </c>
      <c r="C24" s="329">
        <v>22</v>
      </c>
    </row>
    <row r="25" spans="1:3">
      <c r="A25" s="329"/>
      <c r="B25" s="330" t="s">
        <v>30</v>
      </c>
      <c r="C25" s="329">
        <v>23</v>
      </c>
    </row>
  </sheetData>
  <mergeCells count="6">
    <mergeCell ref="A2:C2"/>
    <mergeCell ref="A3:A10"/>
    <mergeCell ref="A11:A16"/>
    <mergeCell ref="A17:A20"/>
    <mergeCell ref="A21:A22"/>
    <mergeCell ref="A23:A25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2"/>
  <sheetViews>
    <sheetView showGridLines="0" showZeros="0" workbookViewId="0">
      <selection activeCell="A17" sqref="A17"/>
    </sheetView>
  </sheetViews>
  <sheetFormatPr defaultColWidth="9.1" defaultRowHeight="15.75"/>
  <cols>
    <col min="1" max="1" width="27.7" style="56" customWidth="true"/>
    <col min="2" max="7" width="14" style="56" customWidth="true"/>
    <col min="8" max="248" width="9.1" style="57"/>
    <col min="249" max="249" width="25.7" style="57" customWidth="true"/>
    <col min="250" max="250" width="9.1" style="57" hidden="true" customWidth="true"/>
    <col min="251" max="252" width="16.7" style="57" customWidth="true"/>
    <col min="253" max="253" width="25.1" style="57" customWidth="true"/>
    <col min="254" max="254" width="9.1" style="57" hidden="true" customWidth="true"/>
    <col min="255" max="256" width="16.9" style="57" customWidth="true"/>
    <col min="257" max="259" width="9.1" style="57" hidden="true" customWidth="true"/>
    <col min="260" max="504" width="9.1" style="57"/>
    <col min="505" max="505" width="25.7" style="57" customWidth="true"/>
    <col min="506" max="506" width="9.1" style="57" hidden="true" customWidth="true"/>
    <col min="507" max="508" width="16.7" style="57" customWidth="true"/>
    <col min="509" max="509" width="25.1" style="57" customWidth="true"/>
    <col min="510" max="510" width="9.1" style="57" hidden="true" customWidth="true"/>
    <col min="511" max="512" width="16.9" style="57" customWidth="true"/>
    <col min="513" max="515" width="9.1" style="57" hidden="true" customWidth="true"/>
    <col min="516" max="760" width="9.1" style="57"/>
    <col min="761" max="761" width="25.7" style="57" customWidth="true"/>
    <col min="762" max="762" width="9.1" style="57" hidden="true" customWidth="true"/>
    <col min="763" max="764" width="16.7" style="57" customWidth="true"/>
    <col min="765" max="765" width="25.1" style="57" customWidth="true"/>
    <col min="766" max="766" width="9.1" style="57" hidden="true" customWidth="true"/>
    <col min="767" max="768" width="16.9" style="57" customWidth="true"/>
    <col min="769" max="771" width="9.1" style="57" hidden="true" customWidth="true"/>
    <col min="772" max="1016" width="9.1" style="57"/>
    <col min="1017" max="1017" width="25.7" style="57" customWidth="true"/>
    <col min="1018" max="1018" width="9.1" style="57" hidden="true" customWidth="true"/>
    <col min="1019" max="1020" width="16.7" style="57" customWidth="true"/>
    <col min="1021" max="1021" width="25.1" style="57" customWidth="true"/>
    <col min="1022" max="1022" width="9.1" style="57" hidden="true" customWidth="true"/>
    <col min="1023" max="1024" width="16.9" style="57" customWidth="true"/>
    <col min="1025" max="1027" width="9.1" style="57" hidden="true" customWidth="true"/>
    <col min="1028" max="1272" width="9.1" style="57"/>
    <col min="1273" max="1273" width="25.7" style="57" customWidth="true"/>
    <col min="1274" max="1274" width="9.1" style="57" hidden="true" customWidth="true"/>
    <col min="1275" max="1276" width="16.7" style="57" customWidth="true"/>
    <col min="1277" max="1277" width="25.1" style="57" customWidth="true"/>
    <col min="1278" max="1278" width="9.1" style="57" hidden="true" customWidth="true"/>
    <col min="1279" max="1280" width="16.9" style="57" customWidth="true"/>
    <col min="1281" max="1283" width="9.1" style="57" hidden="true" customWidth="true"/>
    <col min="1284" max="1528" width="9.1" style="57"/>
    <col min="1529" max="1529" width="25.7" style="57" customWidth="true"/>
    <col min="1530" max="1530" width="9.1" style="57" hidden="true" customWidth="true"/>
    <col min="1531" max="1532" width="16.7" style="57" customWidth="true"/>
    <col min="1533" max="1533" width="25.1" style="57" customWidth="true"/>
    <col min="1534" max="1534" width="9.1" style="57" hidden="true" customWidth="true"/>
    <col min="1535" max="1536" width="16.9" style="57" customWidth="true"/>
    <col min="1537" max="1539" width="9.1" style="57" hidden="true" customWidth="true"/>
    <col min="1540" max="1784" width="9.1" style="57"/>
    <col min="1785" max="1785" width="25.7" style="57" customWidth="true"/>
    <col min="1786" max="1786" width="9.1" style="57" hidden="true" customWidth="true"/>
    <col min="1787" max="1788" width="16.7" style="57" customWidth="true"/>
    <col min="1789" max="1789" width="25.1" style="57" customWidth="true"/>
    <col min="1790" max="1790" width="9.1" style="57" hidden="true" customWidth="true"/>
    <col min="1791" max="1792" width="16.9" style="57" customWidth="true"/>
    <col min="1793" max="1795" width="9.1" style="57" hidden="true" customWidth="true"/>
    <col min="1796" max="2040" width="9.1" style="57"/>
    <col min="2041" max="2041" width="25.7" style="57" customWidth="true"/>
    <col min="2042" max="2042" width="9.1" style="57" hidden="true" customWidth="true"/>
    <col min="2043" max="2044" width="16.7" style="57" customWidth="true"/>
    <col min="2045" max="2045" width="25.1" style="57" customWidth="true"/>
    <col min="2046" max="2046" width="9.1" style="57" hidden="true" customWidth="true"/>
    <col min="2047" max="2048" width="16.9" style="57" customWidth="true"/>
    <col min="2049" max="2051" width="9.1" style="57" hidden="true" customWidth="true"/>
    <col min="2052" max="2296" width="9.1" style="57"/>
    <col min="2297" max="2297" width="25.7" style="57" customWidth="true"/>
    <col min="2298" max="2298" width="9.1" style="57" hidden="true" customWidth="true"/>
    <col min="2299" max="2300" width="16.7" style="57" customWidth="true"/>
    <col min="2301" max="2301" width="25.1" style="57" customWidth="true"/>
    <col min="2302" max="2302" width="9.1" style="57" hidden="true" customWidth="true"/>
    <col min="2303" max="2304" width="16.9" style="57" customWidth="true"/>
    <col min="2305" max="2307" width="9.1" style="57" hidden="true" customWidth="true"/>
    <col min="2308" max="2552" width="9.1" style="57"/>
    <col min="2553" max="2553" width="25.7" style="57" customWidth="true"/>
    <col min="2554" max="2554" width="9.1" style="57" hidden="true" customWidth="true"/>
    <col min="2555" max="2556" width="16.7" style="57" customWidth="true"/>
    <col min="2557" max="2557" width="25.1" style="57" customWidth="true"/>
    <col min="2558" max="2558" width="9.1" style="57" hidden="true" customWidth="true"/>
    <col min="2559" max="2560" width="16.9" style="57" customWidth="true"/>
    <col min="2561" max="2563" width="9.1" style="57" hidden="true" customWidth="true"/>
    <col min="2564" max="2808" width="9.1" style="57"/>
    <col min="2809" max="2809" width="25.7" style="57" customWidth="true"/>
    <col min="2810" max="2810" width="9.1" style="57" hidden="true" customWidth="true"/>
    <col min="2811" max="2812" width="16.7" style="57" customWidth="true"/>
    <col min="2813" max="2813" width="25.1" style="57" customWidth="true"/>
    <col min="2814" max="2814" width="9.1" style="57" hidden="true" customWidth="true"/>
    <col min="2815" max="2816" width="16.9" style="57" customWidth="true"/>
    <col min="2817" max="2819" width="9.1" style="57" hidden="true" customWidth="true"/>
    <col min="2820" max="3064" width="9.1" style="57"/>
    <col min="3065" max="3065" width="25.7" style="57" customWidth="true"/>
    <col min="3066" max="3066" width="9.1" style="57" hidden="true" customWidth="true"/>
    <col min="3067" max="3068" width="16.7" style="57" customWidth="true"/>
    <col min="3069" max="3069" width="25.1" style="57" customWidth="true"/>
    <col min="3070" max="3070" width="9.1" style="57" hidden="true" customWidth="true"/>
    <col min="3071" max="3072" width="16.9" style="57" customWidth="true"/>
    <col min="3073" max="3075" width="9.1" style="57" hidden="true" customWidth="true"/>
    <col min="3076" max="3320" width="9.1" style="57"/>
    <col min="3321" max="3321" width="25.7" style="57" customWidth="true"/>
    <col min="3322" max="3322" width="9.1" style="57" hidden="true" customWidth="true"/>
    <col min="3323" max="3324" width="16.7" style="57" customWidth="true"/>
    <col min="3325" max="3325" width="25.1" style="57" customWidth="true"/>
    <col min="3326" max="3326" width="9.1" style="57" hidden="true" customWidth="true"/>
    <col min="3327" max="3328" width="16.9" style="57" customWidth="true"/>
    <col min="3329" max="3331" width="9.1" style="57" hidden="true" customWidth="true"/>
    <col min="3332" max="3576" width="9.1" style="57"/>
    <col min="3577" max="3577" width="25.7" style="57" customWidth="true"/>
    <col min="3578" max="3578" width="9.1" style="57" hidden="true" customWidth="true"/>
    <col min="3579" max="3580" width="16.7" style="57" customWidth="true"/>
    <col min="3581" max="3581" width="25.1" style="57" customWidth="true"/>
    <col min="3582" max="3582" width="9.1" style="57" hidden="true" customWidth="true"/>
    <col min="3583" max="3584" width="16.9" style="57" customWidth="true"/>
    <col min="3585" max="3587" width="9.1" style="57" hidden="true" customWidth="true"/>
    <col min="3588" max="3832" width="9.1" style="57"/>
    <col min="3833" max="3833" width="25.7" style="57" customWidth="true"/>
    <col min="3834" max="3834" width="9.1" style="57" hidden="true" customWidth="true"/>
    <col min="3835" max="3836" width="16.7" style="57" customWidth="true"/>
    <col min="3837" max="3837" width="25.1" style="57" customWidth="true"/>
    <col min="3838" max="3838" width="9.1" style="57" hidden="true" customWidth="true"/>
    <col min="3839" max="3840" width="16.9" style="57" customWidth="true"/>
    <col min="3841" max="3843" width="9.1" style="57" hidden="true" customWidth="true"/>
    <col min="3844" max="4088" width="9.1" style="57"/>
    <col min="4089" max="4089" width="25.7" style="57" customWidth="true"/>
    <col min="4090" max="4090" width="9.1" style="57" hidden="true" customWidth="true"/>
    <col min="4091" max="4092" width="16.7" style="57" customWidth="true"/>
    <col min="4093" max="4093" width="25.1" style="57" customWidth="true"/>
    <col min="4094" max="4094" width="9.1" style="57" hidden="true" customWidth="true"/>
    <col min="4095" max="4096" width="16.9" style="57" customWidth="true"/>
    <col min="4097" max="4099" width="9.1" style="57" hidden="true" customWidth="true"/>
    <col min="4100" max="4344" width="9.1" style="57"/>
    <col min="4345" max="4345" width="25.7" style="57" customWidth="true"/>
    <col min="4346" max="4346" width="9.1" style="57" hidden="true" customWidth="true"/>
    <col min="4347" max="4348" width="16.7" style="57" customWidth="true"/>
    <col min="4349" max="4349" width="25.1" style="57" customWidth="true"/>
    <col min="4350" max="4350" width="9.1" style="57" hidden="true" customWidth="true"/>
    <col min="4351" max="4352" width="16.9" style="57" customWidth="true"/>
    <col min="4353" max="4355" width="9.1" style="57" hidden="true" customWidth="true"/>
    <col min="4356" max="4600" width="9.1" style="57"/>
    <col min="4601" max="4601" width="25.7" style="57" customWidth="true"/>
    <col min="4602" max="4602" width="9.1" style="57" hidden="true" customWidth="true"/>
    <col min="4603" max="4604" width="16.7" style="57" customWidth="true"/>
    <col min="4605" max="4605" width="25.1" style="57" customWidth="true"/>
    <col min="4606" max="4606" width="9.1" style="57" hidden="true" customWidth="true"/>
    <col min="4607" max="4608" width="16.9" style="57" customWidth="true"/>
    <col min="4609" max="4611" width="9.1" style="57" hidden="true" customWidth="true"/>
    <col min="4612" max="4856" width="9.1" style="57"/>
    <col min="4857" max="4857" width="25.7" style="57" customWidth="true"/>
    <col min="4858" max="4858" width="9.1" style="57" hidden="true" customWidth="true"/>
    <col min="4859" max="4860" width="16.7" style="57" customWidth="true"/>
    <col min="4861" max="4861" width="25.1" style="57" customWidth="true"/>
    <col min="4862" max="4862" width="9.1" style="57" hidden="true" customWidth="true"/>
    <col min="4863" max="4864" width="16.9" style="57" customWidth="true"/>
    <col min="4865" max="4867" width="9.1" style="57" hidden="true" customWidth="true"/>
    <col min="4868" max="5112" width="9.1" style="57"/>
    <col min="5113" max="5113" width="25.7" style="57" customWidth="true"/>
    <col min="5114" max="5114" width="9.1" style="57" hidden="true" customWidth="true"/>
    <col min="5115" max="5116" width="16.7" style="57" customWidth="true"/>
    <col min="5117" max="5117" width="25.1" style="57" customWidth="true"/>
    <col min="5118" max="5118" width="9.1" style="57" hidden="true" customWidth="true"/>
    <col min="5119" max="5120" width="16.9" style="57" customWidth="true"/>
    <col min="5121" max="5123" width="9.1" style="57" hidden="true" customWidth="true"/>
    <col min="5124" max="5368" width="9.1" style="57"/>
    <col min="5369" max="5369" width="25.7" style="57" customWidth="true"/>
    <col min="5370" max="5370" width="9.1" style="57" hidden="true" customWidth="true"/>
    <col min="5371" max="5372" width="16.7" style="57" customWidth="true"/>
    <col min="5373" max="5373" width="25.1" style="57" customWidth="true"/>
    <col min="5374" max="5374" width="9.1" style="57" hidden="true" customWidth="true"/>
    <col min="5375" max="5376" width="16.9" style="57" customWidth="true"/>
    <col min="5377" max="5379" width="9.1" style="57" hidden="true" customWidth="true"/>
    <col min="5380" max="5624" width="9.1" style="57"/>
    <col min="5625" max="5625" width="25.7" style="57" customWidth="true"/>
    <col min="5626" max="5626" width="9.1" style="57" hidden="true" customWidth="true"/>
    <col min="5627" max="5628" width="16.7" style="57" customWidth="true"/>
    <col min="5629" max="5629" width="25.1" style="57" customWidth="true"/>
    <col min="5630" max="5630" width="9.1" style="57" hidden="true" customWidth="true"/>
    <col min="5631" max="5632" width="16.9" style="57" customWidth="true"/>
    <col min="5633" max="5635" width="9.1" style="57" hidden="true" customWidth="true"/>
    <col min="5636" max="5880" width="9.1" style="57"/>
    <col min="5881" max="5881" width="25.7" style="57" customWidth="true"/>
    <col min="5882" max="5882" width="9.1" style="57" hidden="true" customWidth="true"/>
    <col min="5883" max="5884" width="16.7" style="57" customWidth="true"/>
    <col min="5885" max="5885" width="25.1" style="57" customWidth="true"/>
    <col min="5886" max="5886" width="9.1" style="57" hidden="true" customWidth="true"/>
    <col min="5887" max="5888" width="16.9" style="57" customWidth="true"/>
    <col min="5889" max="5891" width="9.1" style="57" hidden="true" customWidth="true"/>
    <col min="5892" max="6136" width="9.1" style="57"/>
    <col min="6137" max="6137" width="25.7" style="57" customWidth="true"/>
    <col min="6138" max="6138" width="9.1" style="57" hidden="true" customWidth="true"/>
    <col min="6139" max="6140" width="16.7" style="57" customWidth="true"/>
    <col min="6141" max="6141" width="25.1" style="57" customWidth="true"/>
    <col min="6142" max="6142" width="9.1" style="57" hidden="true" customWidth="true"/>
    <col min="6143" max="6144" width="16.9" style="57" customWidth="true"/>
    <col min="6145" max="6147" width="9.1" style="57" hidden="true" customWidth="true"/>
    <col min="6148" max="6392" width="9.1" style="57"/>
    <col min="6393" max="6393" width="25.7" style="57" customWidth="true"/>
    <col min="6394" max="6394" width="9.1" style="57" hidden="true" customWidth="true"/>
    <col min="6395" max="6396" width="16.7" style="57" customWidth="true"/>
    <col min="6397" max="6397" width="25.1" style="57" customWidth="true"/>
    <col min="6398" max="6398" width="9.1" style="57" hidden="true" customWidth="true"/>
    <col min="6399" max="6400" width="16.9" style="57" customWidth="true"/>
    <col min="6401" max="6403" width="9.1" style="57" hidden="true" customWidth="true"/>
    <col min="6404" max="6648" width="9.1" style="57"/>
    <col min="6649" max="6649" width="25.7" style="57" customWidth="true"/>
    <col min="6650" max="6650" width="9.1" style="57" hidden="true" customWidth="true"/>
    <col min="6651" max="6652" width="16.7" style="57" customWidth="true"/>
    <col min="6653" max="6653" width="25.1" style="57" customWidth="true"/>
    <col min="6654" max="6654" width="9.1" style="57" hidden="true" customWidth="true"/>
    <col min="6655" max="6656" width="16.9" style="57" customWidth="true"/>
    <col min="6657" max="6659" width="9.1" style="57" hidden="true" customWidth="true"/>
    <col min="6660" max="6904" width="9.1" style="57"/>
    <col min="6905" max="6905" width="25.7" style="57" customWidth="true"/>
    <col min="6906" max="6906" width="9.1" style="57" hidden="true" customWidth="true"/>
    <col min="6907" max="6908" width="16.7" style="57" customWidth="true"/>
    <col min="6909" max="6909" width="25.1" style="57" customWidth="true"/>
    <col min="6910" max="6910" width="9.1" style="57" hidden="true" customWidth="true"/>
    <col min="6911" max="6912" width="16.9" style="57" customWidth="true"/>
    <col min="6913" max="6915" width="9.1" style="57" hidden="true" customWidth="true"/>
    <col min="6916" max="7160" width="9.1" style="57"/>
    <col min="7161" max="7161" width="25.7" style="57" customWidth="true"/>
    <col min="7162" max="7162" width="9.1" style="57" hidden="true" customWidth="true"/>
    <col min="7163" max="7164" width="16.7" style="57" customWidth="true"/>
    <col min="7165" max="7165" width="25.1" style="57" customWidth="true"/>
    <col min="7166" max="7166" width="9.1" style="57" hidden="true" customWidth="true"/>
    <col min="7167" max="7168" width="16.9" style="57" customWidth="true"/>
    <col min="7169" max="7171" width="9.1" style="57" hidden="true" customWidth="true"/>
    <col min="7172" max="7416" width="9.1" style="57"/>
    <col min="7417" max="7417" width="25.7" style="57" customWidth="true"/>
    <col min="7418" max="7418" width="9.1" style="57" hidden="true" customWidth="true"/>
    <col min="7419" max="7420" width="16.7" style="57" customWidth="true"/>
    <col min="7421" max="7421" width="25.1" style="57" customWidth="true"/>
    <col min="7422" max="7422" width="9.1" style="57" hidden="true" customWidth="true"/>
    <col min="7423" max="7424" width="16.9" style="57" customWidth="true"/>
    <col min="7425" max="7427" width="9.1" style="57" hidden="true" customWidth="true"/>
    <col min="7428" max="7672" width="9.1" style="57"/>
    <col min="7673" max="7673" width="25.7" style="57" customWidth="true"/>
    <col min="7674" max="7674" width="9.1" style="57" hidden="true" customWidth="true"/>
    <col min="7675" max="7676" width="16.7" style="57" customWidth="true"/>
    <col min="7677" max="7677" width="25.1" style="57" customWidth="true"/>
    <col min="7678" max="7678" width="9.1" style="57" hidden="true" customWidth="true"/>
    <col min="7679" max="7680" width="16.9" style="57" customWidth="true"/>
    <col min="7681" max="7683" width="9.1" style="57" hidden="true" customWidth="true"/>
    <col min="7684" max="7928" width="9.1" style="57"/>
    <col min="7929" max="7929" width="25.7" style="57" customWidth="true"/>
    <col min="7930" max="7930" width="9.1" style="57" hidden="true" customWidth="true"/>
    <col min="7931" max="7932" width="16.7" style="57" customWidth="true"/>
    <col min="7933" max="7933" width="25.1" style="57" customWidth="true"/>
    <col min="7934" max="7934" width="9.1" style="57" hidden="true" customWidth="true"/>
    <col min="7935" max="7936" width="16.9" style="57" customWidth="true"/>
    <col min="7937" max="7939" width="9.1" style="57" hidden="true" customWidth="true"/>
    <col min="7940" max="8184" width="9.1" style="57"/>
    <col min="8185" max="8185" width="25.7" style="57" customWidth="true"/>
    <col min="8186" max="8186" width="9.1" style="57" hidden="true" customWidth="true"/>
    <col min="8187" max="8188" width="16.7" style="57" customWidth="true"/>
    <col min="8189" max="8189" width="25.1" style="57" customWidth="true"/>
    <col min="8190" max="8190" width="9.1" style="57" hidden="true" customWidth="true"/>
    <col min="8191" max="8192" width="16.9" style="57" customWidth="true"/>
    <col min="8193" max="8195" width="9.1" style="57" hidden="true" customWidth="true"/>
    <col min="8196" max="8440" width="9.1" style="57"/>
    <col min="8441" max="8441" width="25.7" style="57" customWidth="true"/>
    <col min="8442" max="8442" width="9.1" style="57" hidden="true" customWidth="true"/>
    <col min="8443" max="8444" width="16.7" style="57" customWidth="true"/>
    <col min="8445" max="8445" width="25.1" style="57" customWidth="true"/>
    <col min="8446" max="8446" width="9.1" style="57" hidden="true" customWidth="true"/>
    <col min="8447" max="8448" width="16.9" style="57" customWidth="true"/>
    <col min="8449" max="8451" width="9.1" style="57" hidden="true" customWidth="true"/>
    <col min="8452" max="8696" width="9.1" style="57"/>
    <col min="8697" max="8697" width="25.7" style="57" customWidth="true"/>
    <col min="8698" max="8698" width="9.1" style="57" hidden="true" customWidth="true"/>
    <col min="8699" max="8700" width="16.7" style="57" customWidth="true"/>
    <col min="8701" max="8701" width="25.1" style="57" customWidth="true"/>
    <col min="8702" max="8702" width="9.1" style="57" hidden="true" customWidth="true"/>
    <col min="8703" max="8704" width="16.9" style="57" customWidth="true"/>
    <col min="8705" max="8707" width="9.1" style="57" hidden="true" customWidth="true"/>
    <col min="8708" max="8952" width="9.1" style="57"/>
    <col min="8953" max="8953" width="25.7" style="57" customWidth="true"/>
    <col min="8954" max="8954" width="9.1" style="57" hidden="true" customWidth="true"/>
    <col min="8955" max="8956" width="16.7" style="57" customWidth="true"/>
    <col min="8957" max="8957" width="25.1" style="57" customWidth="true"/>
    <col min="8958" max="8958" width="9.1" style="57" hidden="true" customWidth="true"/>
    <col min="8959" max="8960" width="16.9" style="57" customWidth="true"/>
    <col min="8961" max="8963" width="9.1" style="57" hidden="true" customWidth="true"/>
    <col min="8964" max="9208" width="9.1" style="57"/>
    <col min="9209" max="9209" width="25.7" style="57" customWidth="true"/>
    <col min="9210" max="9210" width="9.1" style="57" hidden="true" customWidth="true"/>
    <col min="9211" max="9212" width="16.7" style="57" customWidth="true"/>
    <col min="9213" max="9213" width="25.1" style="57" customWidth="true"/>
    <col min="9214" max="9214" width="9.1" style="57" hidden="true" customWidth="true"/>
    <col min="9215" max="9216" width="16.9" style="57" customWidth="true"/>
    <col min="9217" max="9219" width="9.1" style="57" hidden="true" customWidth="true"/>
    <col min="9220" max="9464" width="9.1" style="57"/>
    <col min="9465" max="9465" width="25.7" style="57" customWidth="true"/>
    <col min="9466" max="9466" width="9.1" style="57" hidden="true" customWidth="true"/>
    <col min="9467" max="9468" width="16.7" style="57" customWidth="true"/>
    <col min="9469" max="9469" width="25.1" style="57" customWidth="true"/>
    <col min="9470" max="9470" width="9.1" style="57" hidden="true" customWidth="true"/>
    <col min="9471" max="9472" width="16.9" style="57" customWidth="true"/>
    <col min="9473" max="9475" width="9.1" style="57" hidden="true" customWidth="true"/>
    <col min="9476" max="9720" width="9.1" style="57"/>
    <col min="9721" max="9721" width="25.7" style="57" customWidth="true"/>
    <col min="9722" max="9722" width="9.1" style="57" hidden="true" customWidth="true"/>
    <col min="9723" max="9724" width="16.7" style="57" customWidth="true"/>
    <col min="9725" max="9725" width="25.1" style="57" customWidth="true"/>
    <col min="9726" max="9726" width="9.1" style="57" hidden="true" customWidth="true"/>
    <col min="9727" max="9728" width="16.9" style="57" customWidth="true"/>
    <col min="9729" max="9731" width="9.1" style="57" hidden="true" customWidth="true"/>
    <col min="9732" max="9976" width="9.1" style="57"/>
    <col min="9977" max="9977" width="25.7" style="57" customWidth="true"/>
    <col min="9978" max="9978" width="9.1" style="57" hidden="true" customWidth="true"/>
    <col min="9979" max="9980" width="16.7" style="57" customWidth="true"/>
    <col min="9981" max="9981" width="25.1" style="57" customWidth="true"/>
    <col min="9982" max="9982" width="9.1" style="57" hidden="true" customWidth="true"/>
    <col min="9983" max="9984" width="16.9" style="57" customWidth="true"/>
    <col min="9985" max="9987" width="9.1" style="57" hidden="true" customWidth="true"/>
    <col min="9988" max="10232" width="9.1" style="57"/>
    <col min="10233" max="10233" width="25.7" style="57" customWidth="true"/>
    <col min="10234" max="10234" width="9.1" style="57" hidden="true" customWidth="true"/>
    <col min="10235" max="10236" width="16.7" style="57" customWidth="true"/>
    <col min="10237" max="10237" width="25.1" style="57" customWidth="true"/>
    <col min="10238" max="10238" width="9.1" style="57" hidden="true" customWidth="true"/>
    <col min="10239" max="10240" width="16.9" style="57" customWidth="true"/>
    <col min="10241" max="10243" width="9.1" style="57" hidden="true" customWidth="true"/>
    <col min="10244" max="10488" width="9.1" style="57"/>
    <col min="10489" max="10489" width="25.7" style="57" customWidth="true"/>
    <col min="10490" max="10490" width="9.1" style="57" hidden="true" customWidth="true"/>
    <col min="10491" max="10492" width="16.7" style="57" customWidth="true"/>
    <col min="10493" max="10493" width="25.1" style="57" customWidth="true"/>
    <col min="10494" max="10494" width="9.1" style="57" hidden="true" customWidth="true"/>
    <col min="10495" max="10496" width="16.9" style="57" customWidth="true"/>
    <col min="10497" max="10499" width="9.1" style="57" hidden="true" customWidth="true"/>
    <col min="10500" max="10744" width="9.1" style="57"/>
    <col min="10745" max="10745" width="25.7" style="57" customWidth="true"/>
    <col min="10746" max="10746" width="9.1" style="57" hidden="true" customWidth="true"/>
    <col min="10747" max="10748" width="16.7" style="57" customWidth="true"/>
    <col min="10749" max="10749" width="25.1" style="57" customWidth="true"/>
    <col min="10750" max="10750" width="9.1" style="57" hidden="true" customWidth="true"/>
    <col min="10751" max="10752" width="16.9" style="57" customWidth="true"/>
    <col min="10753" max="10755" width="9.1" style="57" hidden="true" customWidth="true"/>
    <col min="10756" max="11000" width="9.1" style="57"/>
    <col min="11001" max="11001" width="25.7" style="57" customWidth="true"/>
    <col min="11002" max="11002" width="9.1" style="57" hidden="true" customWidth="true"/>
    <col min="11003" max="11004" width="16.7" style="57" customWidth="true"/>
    <col min="11005" max="11005" width="25.1" style="57" customWidth="true"/>
    <col min="11006" max="11006" width="9.1" style="57" hidden="true" customWidth="true"/>
    <col min="11007" max="11008" width="16.9" style="57" customWidth="true"/>
    <col min="11009" max="11011" width="9.1" style="57" hidden="true" customWidth="true"/>
    <col min="11012" max="11256" width="9.1" style="57"/>
    <col min="11257" max="11257" width="25.7" style="57" customWidth="true"/>
    <col min="11258" max="11258" width="9.1" style="57" hidden="true" customWidth="true"/>
    <col min="11259" max="11260" width="16.7" style="57" customWidth="true"/>
    <col min="11261" max="11261" width="25.1" style="57" customWidth="true"/>
    <col min="11262" max="11262" width="9.1" style="57" hidden="true" customWidth="true"/>
    <col min="11263" max="11264" width="16.9" style="57" customWidth="true"/>
    <col min="11265" max="11267" width="9.1" style="57" hidden="true" customWidth="true"/>
    <col min="11268" max="11512" width="9.1" style="57"/>
    <col min="11513" max="11513" width="25.7" style="57" customWidth="true"/>
    <col min="11514" max="11514" width="9.1" style="57" hidden="true" customWidth="true"/>
    <col min="11515" max="11516" width="16.7" style="57" customWidth="true"/>
    <col min="11517" max="11517" width="25.1" style="57" customWidth="true"/>
    <col min="11518" max="11518" width="9.1" style="57" hidden="true" customWidth="true"/>
    <col min="11519" max="11520" width="16.9" style="57" customWidth="true"/>
    <col min="11521" max="11523" width="9.1" style="57" hidden="true" customWidth="true"/>
    <col min="11524" max="11768" width="9.1" style="57"/>
    <col min="11769" max="11769" width="25.7" style="57" customWidth="true"/>
    <col min="11770" max="11770" width="9.1" style="57" hidden="true" customWidth="true"/>
    <col min="11771" max="11772" width="16.7" style="57" customWidth="true"/>
    <col min="11773" max="11773" width="25.1" style="57" customWidth="true"/>
    <col min="11774" max="11774" width="9.1" style="57" hidden="true" customWidth="true"/>
    <col min="11775" max="11776" width="16.9" style="57" customWidth="true"/>
    <col min="11777" max="11779" width="9.1" style="57" hidden="true" customWidth="true"/>
    <col min="11780" max="12024" width="9.1" style="57"/>
    <col min="12025" max="12025" width="25.7" style="57" customWidth="true"/>
    <col min="12026" max="12026" width="9.1" style="57" hidden="true" customWidth="true"/>
    <col min="12027" max="12028" width="16.7" style="57" customWidth="true"/>
    <col min="12029" max="12029" width="25.1" style="57" customWidth="true"/>
    <col min="12030" max="12030" width="9.1" style="57" hidden="true" customWidth="true"/>
    <col min="12031" max="12032" width="16.9" style="57" customWidth="true"/>
    <col min="12033" max="12035" width="9.1" style="57" hidden="true" customWidth="true"/>
    <col min="12036" max="12280" width="9.1" style="57"/>
    <col min="12281" max="12281" width="25.7" style="57" customWidth="true"/>
    <col min="12282" max="12282" width="9.1" style="57" hidden="true" customWidth="true"/>
    <col min="12283" max="12284" width="16.7" style="57" customWidth="true"/>
    <col min="12285" max="12285" width="25.1" style="57" customWidth="true"/>
    <col min="12286" max="12286" width="9.1" style="57" hidden="true" customWidth="true"/>
    <col min="12287" max="12288" width="16.9" style="57" customWidth="true"/>
    <col min="12289" max="12291" width="9.1" style="57" hidden="true" customWidth="true"/>
    <col min="12292" max="12536" width="9.1" style="57"/>
    <col min="12537" max="12537" width="25.7" style="57" customWidth="true"/>
    <col min="12538" max="12538" width="9.1" style="57" hidden="true" customWidth="true"/>
    <col min="12539" max="12540" width="16.7" style="57" customWidth="true"/>
    <col min="12541" max="12541" width="25.1" style="57" customWidth="true"/>
    <col min="12542" max="12542" width="9.1" style="57" hidden="true" customWidth="true"/>
    <col min="12543" max="12544" width="16.9" style="57" customWidth="true"/>
    <col min="12545" max="12547" width="9.1" style="57" hidden="true" customWidth="true"/>
    <col min="12548" max="12792" width="9.1" style="57"/>
    <col min="12793" max="12793" width="25.7" style="57" customWidth="true"/>
    <col min="12794" max="12794" width="9.1" style="57" hidden="true" customWidth="true"/>
    <col min="12795" max="12796" width="16.7" style="57" customWidth="true"/>
    <col min="12797" max="12797" width="25.1" style="57" customWidth="true"/>
    <col min="12798" max="12798" width="9.1" style="57" hidden="true" customWidth="true"/>
    <col min="12799" max="12800" width="16.9" style="57" customWidth="true"/>
    <col min="12801" max="12803" width="9.1" style="57" hidden="true" customWidth="true"/>
    <col min="12804" max="13048" width="9.1" style="57"/>
    <col min="13049" max="13049" width="25.7" style="57" customWidth="true"/>
    <col min="13050" max="13050" width="9.1" style="57" hidden="true" customWidth="true"/>
    <col min="13051" max="13052" width="16.7" style="57" customWidth="true"/>
    <col min="13053" max="13053" width="25.1" style="57" customWidth="true"/>
    <col min="13054" max="13054" width="9.1" style="57" hidden="true" customWidth="true"/>
    <col min="13055" max="13056" width="16.9" style="57" customWidth="true"/>
    <col min="13057" max="13059" width="9.1" style="57" hidden="true" customWidth="true"/>
    <col min="13060" max="13304" width="9.1" style="57"/>
    <col min="13305" max="13305" width="25.7" style="57" customWidth="true"/>
    <col min="13306" max="13306" width="9.1" style="57" hidden="true" customWidth="true"/>
    <col min="13307" max="13308" width="16.7" style="57" customWidth="true"/>
    <col min="13309" max="13309" width="25.1" style="57" customWidth="true"/>
    <col min="13310" max="13310" width="9.1" style="57" hidden="true" customWidth="true"/>
    <col min="13311" max="13312" width="16.9" style="57" customWidth="true"/>
    <col min="13313" max="13315" width="9.1" style="57" hidden="true" customWidth="true"/>
    <col min="13316" max="13560" width="9.1" style="57"/>
    <col min="13561" max="13561" width="25.7" style="57" customWidth="true"/>
    <col min="13562" max="13562" width="9.1" style="57" hidden="true" customWidth="true"/>
    <col min="13563" max="13564" width="16.7" style="57" customWidth="true"/>
    <col min="13565" max="13565" width="25.1" style="57" customWidth="true"/>
    <col min="13566" max="13566" width="9.1" style="57" hidden="true" customWidth="true"/>
    <col min="13567" max="13568" width="16.9" style="57" customWidth="true"/>
    <col min="13569" max="13571" width="9.1" style="57" hidden="true" customWidth="true"/>
    <col min="13572" max="13816" width="9.1" style="57"/>
    <col min="13817" max="13817" width="25.7" style="57" customWidth="true"/>
    <col min="13818" max="13818" width="9.1" style="57" hidden="true" customWidth="true"/>
    <col min="13819" max="13820" width="16.7" style="57" customWidth="true"/>
    <col min="13821" max="13821" width="25.1" style="57" customWidth="true"/>
    <col min="13822" max="13822" width="9.1" style="57" hidden="true" customWidth="true"/>
    <col min="13823" max="13824" width="16.9" style="57" customWidth="true"/>
    <col min="13825" max="13827" width="9.1" style="57" hidden="true" customWidth="true"/>
    <col min="13828" max="14072" width="9.1" style="57"/>
    <col min="14073" max="14073" width="25.7" style="57" customWidth="true"/>
    <col min="14074" max="14074" width="9.1" style="57" hidden="true" customWidth="true"/>
    <col min="14075" max="14076" width="16.7" style="57" customWidth="true"/>
    <col min="14077" max="14077" width="25.1" style="57" customWidth="true"/>
    <col min="14078" max="14078" width="9.1" style="57" hidden="true" customWidth="true"/>
    <col min="14079" max="14080" width="16.9" style="57" customWidth="true"/>
    <col min="14081" max="14083" width="9.1" style="57" hidden="true" customWidth="true"/>
    <col min="14084" max="14328" width="9.1" style="57"/>
    <col min="14329" max="14329" width="25.7" style="57" customWidth="true"/>
    <col min="14330" max="14330" width="9.1" style="57" hidden="true" customWidth="true"/>
    <col min="14331" max="14332" width="16.7" style="57" customWidth="true"/>
    <col min="14333" max="14333" width="25.1" style="57" customWidth="true"/>
    <col min="14334" max="14334" width="9.1" style="57" hidden="true" customWidth="true"/>
    <col min="14335" max="14336" width="16.9" style="57" customWidth="true"/>
    <col min="14337" max="14339" width="9.1" style="57" hidden="true" customWidth="true"/>
    <col min="14340" max="14584" width="9.1" style="57"/>
    <col min="14585" max="14585" width="25.7" style="57" customWidth="true"/>
    <col min="14586" max="14586" width="9.1" style="57" hidden="true" customWidth="true"/>
    <col min="14587" max="14588" width="16.7" style="57" customWidth="true"/>
    <col min="14589" max="14589" width="25.1" style="57" customWidth="true"/>
    <col min="14590" max="14590" width="9.1" style="57" hidden="true" customWidth="true"/>
    <col min="14591" max="14592" width="16.9" style="57" customWidth="true"/>
    <col min="14593" max="14595" width="9.1" style="57" hidden="true" customWidth="true"/>
    <col min="14596" max="14840" width="9.1" style="57"/>
    <col min="14841" max="14841" width="25.7" style="57" customWidth="true"/>
    <col min="14842" max="14842" width="9.1" style="57" hidden="true" customWidth="true"/>
    <col min="14843" max="14844" width="16.7" style="57" customWidth="true"/>
    <col min="14845" max="14845" width="25.1" style="57" customWidth="true"/>
    <col min="14846" max="14846" width="9.1" style="57" hidden="true" customWidth="true"/>
    <col min="14847" max="14848" width="16.9" style="57" customWidth="true"/>
    <col min="14849" max="14851" width="9.1" style="57" hidden="true" customWidth="true"/>
    <col min="14852" max="15096" width="9.1" style="57"/>
    <col min="15097" max="15097" width="25.7" style="57" customWidth="true"/>
    <col min="15098" max="15098" width="9.1" style="57" hidden="true" customWidth="true"/>
    <col min="15099" max="15100" width="16.7" style="57" customWidth="true"/>
    <col min="15101" max="15101" width="25.1" style="57" customWidth="true"/>
    <col min="15102" max="15102" width="9.1" style="57" hidden="true" customWidth="true"/>
    <col min="15103" max="15104" width="16.9" style="57" customWidth="true"/>
    <col min="15105" max="15107" width="9.1" style="57" hidden="true" customWidth="true"/>
    <col min="15108" max="15352" width="9.1" style="57"/>
    <col min="15353" max="15353" width="25.7" style="57" customWidth="true"/>
    <col min="15354" max="15354" width="9.1" style="57" hidden="true" customWidth="true"/>
    <col min="15355" max="15356" width="16.7" style="57" customWidth="true"/>
    <col min="15357" max="15357" width="25.1" style="57" customWidth="true"/>
    <col min="15358" max="15358" width="9.1" style="57" hidden="true" customWidth="true"/>
    <col min="15359" max="15360" width="16.9" style="57" customWidth="true"/>
    <col min="15361" max="15363" width="9.1" style="57" hidden="true" customWidth="true"/>
    <col min="15364" max="15608" width="9.1" style="57"/>
    <col min="15609" max="15609" width="25.7" style="57" customWidth="true"/>
    <col min="15610" max="15610" width="9.1" style="57" hidden="true" customWidth="true"/>
    <col min="15611" max="15612" width="16.7" style="57" customWidth="true"/>
    <col min="15613" max="15613" width="25.1" style="57" customWidth="true"/>
    <col min="15614" max="15614" width="9.1" style="57" hidden="true" customWidth="true"/>
    <col min="15615" max="15616" width="16.9" style="57" customWidth="true"/>
    <col min="15617" max="15619" width="9.1" style="57" hidden="true" customWidth="true"/>
    <col min="15620" max="15864" width="9.1" style="57"/>
    <col min="15865" max="15865" width="25.7" style="57" customWidth="true"/>
    <col min="15866" max="15866" width="9.1" style="57" hidden="true" customWidth="true"/>
    <col min="15867" max="15868" width="16.7" style="57" customWidth="true"/>
    <col min="15869" max="15869" width="25.1" style="57" customWidth="true"/>
    <col min="15870" max="15870" width="9.1" style="57" hidden="true" customWidth="true"/>
    <col min="15871" max="15872" width="16.9" style="57" customWidth="true"/>
    <col min="15873" max="15875" width="9.1" style="57" hidden="true" customWidth="true"/>
    <col min="15876" max="16120" width="9.1" style="57"/>
    <col min="16121" max="16121" width="25.7" style="57" customWidth="true"/>
    <col min="16122" max="16122" width="9.1" style="57" hidden="true" customWidth="true"/>
    <col min="16123" max="16124" width="16.7" style="57" customWidth="true"/>
    <col min="16125" max="16125" width="25.1" style="57" customWidth="true"/>
    <col min="16126" max="16126" width="9.1" style="57" hidden="true" customWidth="true"/>
    <col min="16127" max="16128" width="16.9" style="57" customWidth="true"/>
    <col min="16129" max="16131" width="9.1" style="57" hidden="true" customWidth="true"/>
    <col min="16132" max="16384" width="9.1" style="57"/>
  </cols>
  <sheetData>
    <row r="1" spans="1:1">
      <c r="A1" s="58" t="s">
        <v>1336</v>
      </c>
    </row>
    <row r="2" s="52" customFormat="true" ht="33.75" customHeight="true" spans="1:7">
      <c r="A2" s="59" t="s">
        <v>1337</v>
      </c>
      <c r="B2" s="59"/>
      <c r="C2" s="59"/>
      <c r="D2" s="59"/>
      <c r="E2" s="59"/>
      <c r="F2" s="59"/>
      <c r="G2" s="59"/>
    </row>
    <row r="3" s="52" customFormat="true" ht="17.1" customHeight="true" spans="1:7">
      <c r="A3" s="60" t="s">
        <v>104</v>
      </c>
      <c r="B3" s="60"/>
      <c r="C3" s="60"/>
      <c r="D3" s="60"/>
      <c r="E3" s="60"/>
      <c r="F3" s="60"/>
      <c r="G3" s="60"/>
    </row>
    <row r="4" s="52" customFormat="true" ht="35.1" customHeight="true" spans="1:7">
      <c r="A4" s="61" t="s">
        <v>1338</v>
      </c>
      <c r="B4" s="61" t="s">
        <v>36</v>
      </c>
      <c r="C4" s="61" t="s">
        <v>37</v>
      </c>
      <c r="D4" s="61" t="s">
        <v>38</v>
      </c>
      <c r="E4" s="70" t="s">
        <v>39</v>
      </c>
      <c r="F4" s="61" t="s">
        <v>40</v>
      </c>
      <c r="G4" s="61" t="s">
        <v>41</v>
      </c>
    </row>
    <row r="5" s="77" customFormat="true" ht="25.5" spans="1:7">
      <c r="A5" s="62" t="s">
        <v>1339</v>
      </c>
      <c r="B5" s="68">
        <f t="shared" ref="B5:D5" si="0">B6+B11+B12+B14+B15</f>
        <v>2683</v>
      </c>
      <c r="C5" s="68">
        <f t="shared" si="0"/>
        <v>2683</v>
      </c>
      <c r="D5" s="68">
        <f t="shared" si="0"/>
        <v>3088</v>
      </c>
      <c r="E5" s="71">
        <f>D5/B5</f>
        <v>1.15095042862467</v>
      </c>
      <c r="F5" s="68">
        <f>F6+F11+F12+F14+F15</f>
        <v>2420</v>
      </c>
      <c r="G5" s="71">
        <f>D5/F5-1</f>
        <v>0.27603305785124</v>
      </c>
    </row>
    <row r="6" s="77" customFormat="true" ht="15" spans="1:7">
      <c r="A6" s="62" t="s">
        <v>1340</v>
      </c>
      <c r="B6" s="66">
        <f t="shared" ref="B6:D6" si="1">SUM(B7:B10)</f>
        <v>2683</v>
      </c>
      <c r="C6" s="66">
        <f t="shared" si="1"/>
        <v>2683</v>
      </c>
      <c r="D6" s="66">
        <f t="shared" si="1"/>
        <v>3088</v>
      </c>
      <c r="E6" s="72">
        <f>D6/B6</f>
        <v>1.15095042862467</v>
      </c>
      <c r="F6" s="66">
        <f>SUM(F7:F10)</f>
        <v>2420</v>
      </c>
      <c r="G6" s="72">
        <f>D6/F6-1</f>
        <v>0.27603305785124</v>
      </c>
    </row>
    <row r="7" s="77" customFormat="true" ht="15" spans="1:7">
      <c r="A7" s="69" t="s">
        <v>1341</v>
      </c>
      <c r="B7" s="66">
        <v>1607</v>
      </c>
      <c r="C7" s="66">
        <v>1607</v>
      </c>
      <c r="D7" s="66">
        <v>1777</v>
      </c>
      <c r="E7" s="72">
        <f>D7/B7</f>
        <v>1.10578718108276</v>
      </c>
      <c r="F7" s="66">
        <v>1497</v>
      </c>
      <c r="G7" s="72">
        <f>D7/F7-1</f>
        <v>0.187040748162993</v>
      </c>
    </row>
    <row r="8" s="77" customFormat="true" ht="15" spans="1:7">
      <c r="A8" s="69" t="s">
        <v>1342</v>
      </c>
      <c r="B8" s="66">
        <v>699</v>
      </c>
      <c r="C8" s="66">
        <v>699</v>
      </c>
      <c r="D8" s="66">
        <v>879</v>
      </c>
      <c r="E8" s="72">
        <f>D8/B8</f>
        <v>1.25751072961373</v>
      </c>
      <c r="F8" s="66">
        <v>685</v>
      </c>
      <c r="G8" s="72">
        <f>D8/F8-1</f>
        <v>0.283211678832117</v>
      </c>
    </row>
    <row r="9" s="77" customFormat="true" ht="15" spans="1:7">
      <c r="A9" s="69" t="s">
        <v>1343</v>
      </c>
      <c r="B9" s="66">
        <v>0</v>
      </c>
      <c r="C9" s="66">
        <v>0</v>
      </c>
      <c r="D9" s="66">
        <v>0</v>
      </c>
      <c r="E9" s="72"/>
      <c r="F9" s="66">
        <v>0</v>
      </c>
      <c r="G9" s="72"/>
    </row>
    <row r="10" s="77" customFormat="true" ht="25.5" spans="1:7">
      <c r="A10" s="69" t="s">
        <v>1344</v>
      </c>
      <c r="B10" s="66">
        <v>377</v>
      </c>
      <c r="C10" s="66">
        <v>377</v>
      </c>
      <c r="D10" s="66">
        <v>432</v>
      </c>
      <c r="E10" s="72">
        <f>D10/B10</f>
        <v>1.14588859416446</v>
      </c>
      <c r="F10" s="66">
        <v>238</v>
      </c>
      <c r="G10" s="72">
        <f>D10/F10-1</f>
        <v>0.815126050420168</v>
      </c>
    </row>
    <row r="11" s="77" customFormat="true" ht="15" spans="1:7">
      <c r="A11" s="62" t="s">
        <v>1345</v>
      </c>
      <c r="B11" s="63">
        <v>0</v>
      </c>
      <c r="C11" s="63"/>
      <c r="D11" s="63"/>
      <c r="E11" s="72"/>
      <c r="F11" s="63"/>
      <c r="G11" s="71"/>
    </row>
    <row r="12" s="77" customFormat="true" ht="15" spans="1:7">
      <c r="A12" s="62" t="s">
        <v>1346</v>
      </c>
      <c r="B12" s="63">
        <v>0</v>
      </c>
      <c r="C12" s="63"/>
      <c r="D12" s="63"/>
      <c r="E12" s="72"/>
      <c r="F12" s="63"/>
      <c r="G12" s="71"/>
    </row>
    <row r="13" s="77" customFormat="true" ht="25.5" spans="1:7">
      <c r="A13" s="69" t="s">
        <v>1347</v>
      </c>
      <c r="B13" s="66"/>
      <c r="C13" s="66"/>
      <c r="D13" s="66"/>
      <c r="E13" s="72"/>
      <c r="F13" s="66"/>
      <c r="G13" s="71"/>
    </row>
    <row r="14" s="77" customFormat="true" ht="15" spans="1:7">
      <c r="A14" s="62" t="s">
        <v>1348</v>
      </c>
      <c r="B14" s="63">
        <v>0</v>
      </c>
      <c r="C14" s="63"/>
      <c r="D14" s="63"/>
      <c r="E14" s="72"/>
      <c r="F14" s="63"/>
      <c r="G14" s="71"/>
    </row>
    <row r="15" s="77" customFormat="true" ht="15" spans="1:7">
      <c r="A15" s="62" t="s">
        <v>1349</v>
      </c>
      <c r="B15" s="63">
        <v>0</v>
      </c>
      <c r="C15" s="63"/>
      <c r="D15" s="63">
        <v>0</v>
      </c>
      <c r="E15" s="72"/>
      <c r="F15" s="63">
        <v>0</v>
      </c>
      <c r="G15" s="71"/>
    </row>
    <row r="16" s="77" customFormat="true" ht="15" spans="1:7">
      <c r="A16" s="69" t="s">
        <v>1350</v>
      </c>
      <c r="B16" s="66"/>
      <c r="C16" s="66"/>
      <c r="D16" s="66">
        <v>0</v>
      </c>
      <c r="E16" s="72"/>
      <c r="F16" s="66">
        <v>0</v>
      </c>
      <c r="G16" s="71"/>
    </row>
    <row r="17" s="77" customFormat="true" ht="15" spans="1:7">
      <c r="A17" s="62" t="s">
        <v>88</v>
      </c>
      <c r="B17" s="63">
        <f t="shared" ref="B17:F17" si="2">SUM(B18:B19)</f>
        <v>4887.8</v>
      </c>
      <c r="C17" s="63">
        <f t="shared" si="2"/>
        <v>4887.8</v>
      </c>
      <c r="D17" s="63">
        <f t="shared" si="2"/>
        <v>4890</v>
      </c>
      <c r="E17" s="71">
        <f>D17/B17</f>
        <v>1.0004501002496</v>
      </c>
      <c r="F17" s="63">
        <f t="shared" si="2"/>
        <v>13644</v>
      </c>
      <c r="G17" s="71">
        <f>D17/F17-1</f>
        <v>-0.641600703605981</v>
      </c>
    </row>
    <row r="18" s="78" customFormat="true" ht="17.1" customHeight="true" spans="1:11">
      <c r="A18" s="69" t="s">
        <v>90</v>
      </c>
      <c r="B18" s="67">
        <v>2.8</v>
      </c>
      <c r="C18" s="67">
        <v>2.8</v>
      </c>
      <c r="D18" s="67">
        <v>3</v>
      </c>
      <c r="E18" s="72">
        <f>D18/B18</f>
        <v>1.07142857142857</v>
      </c>
      <c r="F18" s="67">
        <v>3</v>
      </c>
      <c r="G18" s="72">
        <f>D18/F18-1</f>
        <v>0</v>
      </c>
      <c r="H18" s="79"/>
      <c r="I18" s="79"/>
      <c r="K18" s="79"/>
    </row>
    <row r="19" s="78" customFormat="true" ht="17.1" customHeight="true" spans="1:11">
      <c r="A19" s="69" t="s">
        <v>1351</v>
      </c>
      <c r="B19" s="66">
        <v>4885</v>
      </c>
      <c r="C19" s="66">
        <v>4885</v>
      </c>
      <c r="D19" s="66">
        <v>4887</v>
      </c>
      <c r="E19" s="72">
        <f>D19/B19</f>
        <v>1.00040941658137</v>
      </c>
      <c r="F19" s="66">
        <v>13641</v>
      </c>
      <c r="G19" s="72">
        <f>D19/F19-1</f>
        <v>-0.641741807785353</v>
      </c>
      <c r="H19" s="79"/>
      <c r="I19" s="79"/>
      <c r="K19" s="79"/>
    </row>
    <row r="20" s="77" customFormat="true" ht="17.1" customHeight="true" spans="1:7">
      <c r="A20" s="74" t="s">
        <v>100</v>
      </c>
      <c r="B20" s="68">
        <f>+B5+B19+B18</f>
        <v>7570.8</v>
      </c>
      <c r="C20" s="68">
        <f>+C5+C19+C18</f>
        <v>7570.8</v>
      </c>
      <c r="D20" s="68">
        <f>+D5+D19+D18</f>
        <v>7978</v>
      </c>
      <c r="E20" s="71">
        <f>D20/B20</f>
        <v>1.05378559729487</v>
      </c>
      <c r="F20" s="68">
        <f>+F5+F19+F18</f>
        <v>16064</v>
      </c>
      <c r="G20" s="71">
        <f>D20/F20-1</f>
        <v>-0.503361553784861</v>
      </c>
    </row>
    <row r="21" s="53" customFormat="true" ht="17.25" customHeight="true" spans="1:7">
      <c r="A21" s="56"/>
      <c r="B21" s="56"/>
      <c r="C21" s="56"/>
      <c r="D21" s="56"/>
      <c r="E21" s="56"/>
      <c r="F21" s="56"/>
      <c r="G21" s="56"/>
    </row>
    <row r="22" s="55" customFormat="true" ht="26.25" customHeight="true" spans="1:7">
      <c r="A22" s="56"/>
      <c r="B22" s="56"/>
      <c r="C22" s="56"/>
      <c r="D22" s="56"/>
      <c r="E22" s="56"/>
      <c r="F22" s="56"/>
      <c r="G22" s="56"/>
    </row>
  </sheetData>
  <mergeCells count="2">
    <mergeCell ref="A2:G2"/>
    <mergeCell ref="A3:G3"/>
  </mergeCells>
  <printOptions horizontalCentered="true"/>
  <pageMargins left="0.393055555555556" right="0.432638888888889" top="0.786805555555556" bottom="0.747916666666667" header="0.511805555555556" footer="0.511805555555556"/>
  <pageSetup paperSize="9" orientation="landscape"/>
  <headerFooter alignWithMargins="0">
    <oddFooter>&amp;C第 &amp;P 页 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2"/>
  <sheetViews>
    <sheetView showGridLines="0" showZeros="0" workbookViewId="0">
      <selection activeCell="A16" sqref="A16"/>
    </sheetView>
  </sheetViews>
  <sheetFormatPr defaultColWidth="9.1" defaultRowHeight="15.75"/>
  <cols>
    <col min="1" max="1" width="27.7" style="56" customWidth="true"/>
    <col min="2" max="3" width="13.5" style="56" customWidth="true"/>
    <col min="4" max="7" width="13.5" style="57" customWidth="true"/>
    <col min="8" max="248" width="9.1" style="57"/>
    <col min="249" max="249" width="25.7" style="57" customWidth="true"/>
    <col min="250" max="250" width="9.1" style="57" hidden="true" customWidth="true"/>
    <col min="251" max="252" width="16.7" style="57" customWidth="true"/>
    <col min="253" max="253" width="25.1" style="57" customWidth="true"/>
    <col min="254" max="254" width="9.1" style="57" hidden="true" customWidth="true"/>
    <col min="255" max="256" width="16.9" style="57" customWidth="true"/>
    <col min="257" max="259" width="9.1" style="57" hidden="true" customWidth="true"/>
    <col min="260" max="504" width="9.1" style="57"/>
    <col min="505" max="505" width="25.7" style="57" customWidth="true"/>
    <col min="506" max="506" width="9.1" style="57" hidden="true" customWidth="true"/>
    <col min="507" max="508" width="16.7" style="57" customWidth="true"/>
    <col min="509" max="509" width="25.1" style="57" customWidth="true"/>
    <col min="510" max="510" width="9.1" style="57" hidden="true" customWidth="true"/>
    <col min="511" max="512" width="16.9" style="57" customWidth="true"/>
    <col min="513" max="515" width="9.1" style="57" hidden="true" customWidth="true"/>
    <col min="516" max="760" width="9.1" style="57"/>
    <col min="761" max="761" width="25.7" style="57" customWidth="true"/>
    <col min="762" max="762" width="9.1" style="57" hidden="true" customWidth="true"/>
    <col min="763" max="764" width="16.7" style="57" customWidth="true"/>
    <col min="765" max="765" width="25.1" style="57" customWidth="true"/>
    <col min="766" max="766" width="9.1" style="57" hidden="true" customWidth="true"/>
    <col min="767" max="768" width="16.9" style="57" customWidth="true"/>
    <col min="769" max="771" width="9.1" style="57" hidden="true" customWidth="true"/>
    <col min="772" max="1016" width="9.1" style="57"/>
    <col min="1017" max="1017" width="25.7" style="57" customWidth="true"/>
    <col min="1018" max="1018" width="9.1" style="57" hidden="true" customWidth="true"/>
    <col min="1019" max="1020" width="16.7" style="57" customWidth="true"/>
    <col min="1021" max="1021" width="25.1" style="57" customWidth="true"/>
    <col min="1022" max="1022" width="9.1" style="57" hidden="true" customWidth="true"/>
    <col min="1023" max="1024" width="16.9" style="57" customWidth="true"/>
    <col min="1025" max="1027" width="9.1" style="57" hidden="true" customWidth="true"/>
    <col min="1028" max="1272" width="9.1" style="57"/>
    <col min="1273" max="1273" width="25.7" style="57" customWidth="true"/>
    <col min="1274" max="1274" width="9.1" style="57" hidden="true" customWidth="true"/>
    <col min="1275" max="1276" width="16.7" style="57" customWidth="true"/>
    <col min="1277" max="1277" width="25.1" style="57" customWidth="true"/>
    <col min="1278" max="1278" width="9.1" style="57" hidden="true" customWidth="true"/>
    <col min="1279" max="1280" width="16.9" style="57" customWidth="true"/>
    <col min="1281" max="1283" width="9.1" style="57" hidden="true" customWidth="true"/>
    <col min="1284" max="1528" width="9.1" style="57"/>
    <col min="1529" max="1529" width="25.7" style="57" customWidth="true"/>
    <col min="1530" max="1530" width="9.1" style="57" hidden="true" customWidth="true"/>
    <col min="1531" max="1532" width="16.7" style="57" customWidth="true"/>
    <col min="1533" max="1533" width="25.1" style="57" customWidth="true"/>
    <col min="1534" max="1534" width="9.1" style="57" hidden="true" customWidth="true"/>
    <col min="1535" max="1536" width="16.9" style="57" customWidth="true"/>
    <col min="1537" max="1539" width="9.1" style="57" hidden="true" customWidth="true"/>
    <col min="1540" max="1784" width="9.1" style="57"/>
    <col min="1785" max="1785" width="25.7" style="57" customWidth="true"/>
    <col min="1786" max="1786" width="9.1" style="57" hidden="true" customWidth="true"/>
    <col min="1787" max="1788" width="16.7" style="57" customWidth="true"/>
    <col min="1789" max="1789" width="25.1" style="57" customWidth="true"/>
    <col min="1790" max="1790" width="9.1" style="57" hidden="true" customWidth="true"/>
    <col min="1791" max="1792" width="16.9" style="57" customWidth="true"/>
    <col min="1793" max="1795" width="9.1" style="57" hidden="true" customWidth="true"/>
    <col min="1796" max="2040" width="9.1" style="57"/>
    <col min="2041" max="2041" width="25.7" style="57" customWidth="true"/>
    <col min="2042" max="2042" width="9.1" style="57" hidden="true" customWidth="true"/>
    <col min="2043" max="2044" width="16.7" style="57" customWidth="true"/>
    <col min="2045" max="2045" width="25.1" style="57" customWidth="true"/>
    <col min="2046" max="2046" width="9.1" style="57" hidden="true" customWidth="true"/>
    <col min="2047" max="2048" width="16.9" style="57" customWidth="true"/>
    <col min="2049" max="2051" width="9.1" style="57" hidden="true" customWidth="true"/>
    <col min="2052" max="2296" width="9.1" style="57"/>
    <col min="2297" max="2297" width="25.7" style="57" customWidth="true"/>
    <col min="2298" max="2298" width="9.1" style="57" hidden="true" customWidth="true"/>
    <col min="2299" max="2300" width="16.7" style="57" customWidth="true"/>
    <col min="2301" max="2301" width="25.1" style="57" customWidth="true"/>
    <col min="2302" max="2302" width="9.1" style="57" hidden="true" customWidth="true"/>
    <col min="2303" max="2304" width="16.9" style="57" customWidth="true"/>
    <col min="2305" max="2307" width="9.1" style="57" hidden="true" customWidth="true"/>
    <col min="2308" max="2552" width="9.1" style="57"/>
    <col min="2553" max="2553" width="25.7" style="57" customWidth="true"/>
    <col min="2554" max="2554" width="9.1" style="57" hidden="true" customWidth="true"/>
    <col min="2555" max="2556" width="16.7" style="57" customWidth="true"/>
    <col min="2557" max="2557" width="25.1" style="57" customWidth="true"/>
    <col min="2558" max="2558" width="9.1" style="57" hidden="true" customWidth="true"/>
    <col min="2559" max="2560" width="16.9" style="57" customWidth="true"/>
    <col min="2561" max="2563" width="9.1" style="57" hidden="true" customWidth="true"/>
    <col min="2564" max="2808" width="9.1" style="57"/>
    <col min="2809" max="2809" width="25.7" style="57" customWidth="true"/>
    <col min="2810" max="2810" width="9.1" style="57" hidden="true" customWidth="true"/>
    <col min="2811" max="2812" width="16.7" style="57" customWidth="true"/>
    <col min="2813" max="2813" width="25.1" style="57" customWidth="true"/>
    <col min="2814" max="2814" width="9.1" style="57" hidden="true" customWidth="true"/>
    <col min="2815" max="2816" width="16.9" style="57" customWidth="true"/>
    <col min="2817" max="2819" width="9.1" style="57" hidden="true" customWidth="true"/>
    <col min="2820" max="3064" width="9.1" style="57"/>
    <col min="3065" max="3065" width="25.7" style="57" customWidth="true"/>
    <col min="3066" max="3066" width="9.1" style="57" hidden="true" customWidth="true"/>
    <col min="3067" max="3068" width="16.7" style="57" customWidth="true"/>
    <col min="3069" max="3069" width="25.1" style="57" customWidth="true"/>
    <col min="3070" max="3070" width="9.1" style="57" hidden="true" customWidth="true"/>
    <col min="3071" max="3072" width="16.9" style="57" customWidth="true"/>
    <col min="3073" max="3075" width="9.1" style="57" hidden="true" customWidth="true"/>
    <col min="3076" max="3320" width="9.1" style="57"/>
    <col min="3321" max="3321" width="25.7" style="57" customWidth="true"/>
    <col min="3322" max="3322" width="9.1" style="57" hidden="true" customWidth="true"/>
    <col min="3323" max="3324" width="16.7" style="57" customWidth="true"/>
    <col min="3325" max="3325" width="25.1" style="57" customWidth="true"/>
    <col min="3326" max="3326" width="9.1" style="57" hidden="true" customWidth="true"/>
    <col min="3327" max="3328" width="16.9" style="57" customWidth="true"/>
    <col min="3329" max="3331" width="9.1" style="57" hidden="true" customWidth="true"/>
    <col min="3332" max="3576" width="9.1" style="57"/>
    <col min="3577" max="3577" width="25.7" style="57" customWidth="true"/>
    <col min="3578" max="3578" width="9.1" style="57" hidden="true" customWidth="true"/>
    <col min="3579" max="3580" width="16.7" style="57" customWidth="true"/>
    <col min="3581" max="3581" width="25.1" style="57" customWidth="true"/>
    <col min="3582" max="3582" width="9.1" style="57" hidden="true" customWidth="true"/>
    <col min="3583" max="3584" width="16.9" style="57" customWidth="true"/>
    <col min="3585" max="3587" width="9.1" style="57" hidden="true" customWidth="true"/>
    <col min="3588" max="3832" width="9.1" style="57"/>
    <col min="3833" max="3833" width="25.7" style="57" customWidth="true"/>
    <col min="3834" max="3834" width="9.1" style="57" hidden="true" customWidth="true"/>
    <col min="3835" max="3836" width="16.7" style="57" customWidth="true"/>
    <col min="3837" max="3837" width="25.1" style="57" customWidth="true"/>
    <col min="3838" max="3838" width="9.1" style="57" hidden="true" customWidth="true"/>
    <col min="3839" max="3840" width="16.9" style="57" customWidth="true"/>
    <col min="3841" max="3843" width="9.1" style="57" hidden="true" customWidth="true"/>
    <col min="3844" max="4088" width="9.1" style="57"/>
    <col min="4089" max="4089" width="25.7" style="57" customWidth="true"/>
    <col min="4090" max="4090" width="9.1" style="57" hidden="true" customWidth="true"/>
    <col min="4091" max="4092" width="16.7" style="57" customWidth="true"/>
    <col min="4093" max="4093" width="25.1" style="57" customWidth="true"/>
    <col min="4094" max="4094" width="9.1" style="57" hidden="true" customWidth="true"/>
    <col min="4095" max="4096" width="16.9" style="57" customWidth="true"/>
    <col min="4097" max="4099" width="9.1" style="57" hidden="true" customWidth="true"/>
    <col min="4100" max="4344" width="9.1" style="57"/>
    <col min="4345" max="4345" width="25.7" style="57" customWidth="true"/>
    <col min="4346" max="4346" width="9.1" style="57" hidden="true" customWidth="true"/>
    <col min="4347" max="4348" width="16.7" style="57" customWidth="true"/>
    <col min="4349" max="4349" width="25.1" style="57" customWidth="true"/>
    <col min="4350" max="4350" width="9.1" style="57" hidden="true" customWidth="true"/>
    <col min="4351" max="4352" width="16.9" style="57" customWidth="true"/>
    <col min="4353" max="4355" width="9.1" style="57" hidden="true" customWidth="true"/>
    <col min="4356" max="4600" width="9.1" style="57"/>
    <col min="4601" max="4601" width="25.7" style="57" customWidth="true"/>
    <col min="4602" max="4602" width="9.1" style="57" hidden="true" customWidth="true"/>
    <col min="4603" max="4604" width="16.7" style="57" customWidth="true"/>
    <col min="4605" max="4605" width="25.1" style="57" customWidth="true"/>
    <col min="4606" max="4606" width="9.1" style="57" hidden="true" customWidth="true"/>
    <col min="4607" max="4608" width="16.9" style="57" customWidth="true"/>
    <col min="4609" max="4611" width="9.1" style="57" hidden="true" customWidth="true"/>
    <col min="4612" max="4856" width="9.1" style="57"/>
    <col min="4857" max="4857" width="25.7" style="57" customWidth="true"/>
    <col min="4858" max="4858" width="9.1" style="57" hidden="true" customWidth="true"/>
    <col min="4859" max="4860" width="16.7" style="57" customWidth="true"/>
    <col min="4861" max="4861" width="25.1" style="57" customWidth="true"/>
    <col min="4862" max="4862" width="9.1" style="57" hidden="true" customWidth="true"/>
    <col min="4863" max="4864" width="16.9" style="57" customWidth="true"/>
    <col min="4865" max="4867" width="9.1" style="57" hidden="true" customWidth="true"/>
    <col min="4868" max="5112" width="9.1" style="57"/>
    <col min="5113" max="5113" width="25.7" style="57" customWidth="true"/>
    <col min="5114" max="5114" width="9.1" style="57" hidden="true" customWidth="true"/>
    <col min="5115" max="5116" width="16.7" style="57" customWidth="true"/>
    <col min="5117" max="5117" width="25.1" style="57" customWidth="true"/>
    <col min="5118" max="5118" width="9.1" style="57" hidden="true" customWidth="true"/>
    <col min="5119" max="5120" width="16.9" style="57" customWidth="true"/>
    <col min="5121" max="5123" width="9.1" style="57" hidden="true" customWidth="true"/>
    <col min="5124" max="5368" width="9.1" style="57"/>
    <col min="5369" max="5369" width="25.7" style="57" customWidth="true"/>
    <col min="5370" max="5370" width="9.1" style="57" hidden="true" customWidth="true"/>
    <col min="5371" max="5372" width="16.7" style="57" customWidth="true"/>
    <col min="5373" max="5373" width="25.1" style="57" customWidth="true"/>
    <col min="5374" max="5374" width="9.1" style="57" hidden="true" customWidth="true"/>
    <col min="5375" max="5376" width="16.9" style="57" customWidth="true"/>
    <col min="5377" max="5379" width="9.1" style="57" hidden="true" customWidth="true"/>
    <col min="5380" max="5624" width="9.1" style="57"/>
    <col min="5625" max="5625" width="25.7" style="57" customWidth="true"/>
    <col min="5626" max="5626" width="9.1" style="57" hidden="true" customWidth="true"/>
    <col min="5627" max="5628" width="16.7" style="57" customWidth="true"/>
    <col min="5629" max="5629" width="25.1" style="57" customWidth="true"/>
    <col min="5630" max="5630" width="9.1" style="57" hidden="true" customWidth="true"/>
    <col min="5631" max="5632" width="16.9" style="57" customWidth="true"/>
    <col min="5633" max="5635" width="9.1" style="57" hidden="true" customWidth="true"/>
    <col min="5636" max="5880" width="9.1" style="57"/>
    <col min="5881" max="5881" width="25.7" style="57" customWidth="true"/>
    <col min="5882" max="5882" width="9.1" style="57" hidden="true" customWidth="true"/>
    <col min="5883" max="5884" width="16.7" style="57" customWidth="true"/>
    <col min="5885" max="5885" width="25.1" style="57" customWidth="true"/>
    <col min="5886" max="5886" width="9.1" style="57" hidden="true" customWidth="true"/>
    <col min="5887" max="5888" width="16.9" style="57" customWidth="true"/>
    <col min="5889" max="5891" width="9.1" style="57" hidden="true" customWidth="true"/>
    <col min="5892" max="6136" width="9.1" style="57"/>
    <col min="6137" max="6137" width="25.7" style="57" customWidth="true"/>
    <col min="6138" max="6138" width="9.1" style="57" hidden="true" customWidth="true"/>
    <col min="6139" max="6140" width="16.7" style="57" customWidth="true"/>
    <col min="6141" max="6141" width="25.1" style="57" customWidth="true"/>
    <col min="6142" max="6142" width="9.1" style="57" hidden="true" customWidth="true"/>
    <col min="6143" max="6144" width="16.9" style="57" customWidth="true"/>
    <col min="6145" max="6147" width="9.1" style="57" hidden="true" customWidth="true"/>
    <col min="6148" max="6392" width="9.1" style="57"/>
    <col min="6393" max="6393" width="25.7" style="57" customWidth="true"/>
    <col min="6394" max="6394" width="9.1" style="57" hidden="true" customWidth="true"/>
    <col min="6395" max="6396" width="16.7" style="57" customWidth="true"/>
    <col min="6397" max="6397" width="25.1" style="57" customWidth="true"/>
    <col min="6398" max="6398" width="9.1" style="57" hidden="true" customWidth="true"/>
    <col min="6399" max="6400" width="16.9" style="57" customWidth="true"/>
    <col min="6401" max="6403" width="9.1" style="57" hidden="true" customWidth="true"/>
    <col min="6404" max="6648" width="9.1" style="57"/>
    <col min="6649" max="6649" width="25.7" style="57" customWidth="true"/>
    <col min="6650" max="6650" width="9.1" style="57" hidden="true" customWidth="true"/>
    <col min="6651" max="6652" width="16.7" style="57" customWidth="true"/>
    <col min="6653" max="6653" width="25.1" style="57" customWidth="true"/>
    <col min="6654" max="6654" width="9.1" style="57" hidden="true" customWidth="true"/>
    <col min="6655" max="6656" width="16.9" style="57" customWidth="true"/>
    <col min="6657" max="6659" width="9.1" style="57" hidden="true" customWidth="true"/>
    <col min="6660" max="6904" width="9.1" style="57"/>
    <col min="6905" max="6905" width="25.7" style="57" customWidth="true"/>
    <col min="6906" max="6906" width="9.1" style="57" hidden="true" customWidth="true"/>
    <col min="6907" max="6908" width="16.7" style="57" customWidth="true"/>
    <col min="6909" max="6909" width="25.1" style="57" customWidth="true"/>
    <col min="6910" max="6910" width="9.1" style="57" hidden="true" customWidth="true"/>
    <col min="6911" max="6912" width="16.9" style="57" customWidth="true"/>
    <col min="6913" max="6915" width="9.1" style="57" hidden="true" customWidth="true"/>
    <col min="6916" max="7160" width="9.1" style="57"/>
    <col min="7161" max="7161" width="25.7" style="57" customWidth="true"/>
    <col min="7162" max="7162" width="9.1" style="57" hidden="true" customWidth="true"/>
    <col min="7163" max="7164" width="16.7" style="57" customWidth="true"/>
    <col min="7165" max="7165" width="25.1" style="57" customWidth="true"/>
    <col min="7166" max="7166" width="9.1" style="57" hidden="true" customWidth="true"/>
    <col min="7167" max="7168" width="16.9" style="57" customWidth="true"/>
    <col min="7169" max="7171" width="9.1" style="57" hidden="true" customWidth="true"/>
    <col min="7172" max="7416" width="9.1" style="57"/>
    <col min="7417" max="7417" width="25.7" style="57" customWidth="true"/>
    <col min="7418" max="7418" width="9.1" style="57" hidden="true" customWidth="true"/>
    <col min="7419" max="7420" width="16.7" style="57" customWidth="true"/>
    <col min="7421" max="7421" width="25.1" style="57" customWidth="true"/>
    <col min="7422" max="7422" width="9.1" style="57" hidden="true" customWidth="true"/>
    <col min="7423" max="7424" width="16.9" style="57" customWidth="true"/>
    <col min="7425" max="7427" width="9.1" style="57" hidden="true" customWidth="true"/>
    <col min="7428" max="7672" width="9.1" style="57"/>
    <col min="7673" max="7673" width="25.7" style="57" customWidth="true"/>
    <col min="7674" max="7674" width="9.1" style="57" hidden="true" customWidth="true"/>
    <col min="7675" max="7676" width="16.7" style="57" customWidth="true"/>
    <col min="7677" max="7677" width="25.1" style="57" customWidth="true"/>
    <col min="7678" max="7678" width="9.1" style="57" hidden="true" customWidth="true"/>
    <col min="7679" max="7680" width="16.9" style="57" customWidth="true"/>
    <col min="7681" max="7683" width="9.1" style="57" hidden="true" customWidth="true"/>
    <col min="7684" max="7928" width="9.1" style="57"/>
    <col min="7929" max="7929" width="25.7" style="57" customWidth="true"/>
    <col min="7930" max="7930" width="9.1" style="57" hidden="true" customWidth="true"/>
    <col min="7931" max="7932" width="16.7" style="57" customWidth="true"/>
    <col min="7933" max="7933" width="25.1" style="57" customWidth="true"/>
    <col min="7934" max="7934" width="9.1" style="57" hidden="true" customWidth="true"/>
    <col min="7935" max="7936" width="16.9" style="57" customWidth="true"/>
    <col min="7937" max="7939" width="9.1" style="57" hidden="true" customWidth="true"/>
    <col min="7940" max="8184" width="9.1" style="57"/>
    <col min="8185" max="8185" width="25.7" style="57" customWidth="true"/>
    <col min="8186" max="8186" width="9.1" style="57" hidden="true" customWidth="true"/>
    <col min="8187" max="8188" width="16.7" style="57" customWidth="true"/>
    <col min="8189" max="8189" width="25.1" style="57" customWidth="true"/>
    <col min="8190" max="8190" width="9.1" style="57" hidden="true" customWidth="true"/>
    <col min="8191" max="8192" width="16.9" style="57" customWidth="true"/>
    <col min="8193" max="8195" width="9.1" style="57" hidden="true" customWidth="true"/>
    <col min="8196" max="8440" width="9.1" style="57"/>
    <col min="8441" max="8441" width="25.7" style="57" customWidth="true"/>
    <col min="8442" max="8442" width="9.1" style="57" hidden="true" customWidth="true"/>
    <col min="8443" max="8444" width="16.7" style="57" customWidth="true"/>
    <col min="8445" max="8445" width="25.1" style="57" customWidth="true"/>
    <col min="8446" max="8446" width="9.1" style="57" hidden="true" customWidth="true"/>
    <col min="8447" max="8448" width="16.9" style="57" customWidth="true"/>
    <col min="8449" max="8451" width="9.1" style="57" hidden="true" customWidth="true"/>
    <col min="8452" max="8696" width="9.1" style="57"/>
    <col min="8697" max="8697" width="25.7" style="57" customWidth="true"/>
    <col min="8698" max="8698" width="9.1" style="57" hidden="true" customWidth="true"/>
    <col min="8699" max="8700" width="16.7" style="57" customWidth="true"/>
    <col min="8701" max="8701" width="25.1" style="57" customWidth="true"/>
    <col min="8702" max="8702" width="9.1" style="57" hidden="true" customWidth="true"/>
    <col min="8703" max="8704" width="16.9" style="57" customWidth="true"/>
    <col min="8705" max="8707" width="9.1" style="57" hidden="true" customWidth="true"/>
    <col min="8708" max="8952" width="9.1" style="57"/>
    <col min="8953" max="8953" width="25.7" style="57" customWidth="true"/>
    <col min="8954" max="8954" width="9.1" style="57" hidden="true" customWidth="true"/>
    <col min="8955" max="8956" width="16.7" style="57" customWidth="true"/>
    <col min="8957" max="8957" width="25.1" style="57" customWidth="true"/>
    <col min="8958" max="8958" width="9.1" style="57" hidden="true" customWidth="true"/>
    <col min="8959" max="8960" width="16.9" style="57" customWidth="true"/>
    <col min="8961" max="8963" width="9.1" style="57" hidden="true" customWidth="true"/>
    <col min="8964" max="9208" width="9.1" style="57"/>
    <col min="9209" max="9209" width="25.7" style="57" customWidth="true"/>
    <col min="9210" max="9210" width="9.1" style="57" hidden="true" customWidth="true"/>
    <col min="9211" max="9212" width="16.7" style="57" customWidth="true"/>
    <col min="9213" max="9213" width="25.1" style="57" customWidth="true"/>
    <col min="9214" max="9214" width="9.1" style="57" hidden="true" customWidth="true"/>
    <col min="9215" max="9216" width="16.9" style="57" customWidth="true"/>
    <col min="9217" max="9219" width="9.1" style="57" hidden="true" customWidth="true"/>
    <col min="9220" max="9464" width="9.1" style="57"/>
    <col min="9465" max="9465" width="25.7" style="57" customWidth="true"/>
    <col min="9466" max="9466" width="9.1" style="57" hidden="true" customWidth="true"/>
    <col min="9467" max="9468" width="16.7" style="57" customWidth="true"/>
    <col min="9469" max="9469" width="25.1" style="57" customWidth="true"/>
    <col min="9470" max="9470" width="9.1" style="57" hidden="true" customWidth="true"/>
    <col min="9471" max="9472" width="16.9" style="57" customWidth="true"/>
    <col min="9473" max="9475" width="9.1" style="57" hidden="true" customWidth="true"/>
    <col min="9476" max="9720" width="9.1" style="57"/>
    <col min="9721" max="9721" width="25.7" style="57" customWidth="true"/>
    <col min="9722" max="9722" width="9.1" style="57" hidden="true" customWidth="true"/>
    <col min="9723" max="9724" width="16.7" style="57" customWidth="true"/>
    <col min="9725" max="9725" width="25.1" style="57" customWidth="true"/>
    <col min="9726" max="9726" width="9.1" style="57" hidden="true" customWidth="true"/>
    <col min="9727" max="9728" width="16.9" style="57" customWidth="true"/>
    <col min="9729" max="9731" width="9.1" style="57" hidden="true" customWidth="true"/>
    <col min="9732" max="9976" width="9.1" style="57"/>
    <col min="9977" max="9977" width="25.7" style="57" customWidth="true"/>
    <col min="9978" max="9978" width="9.1" style="57" hidden="true" customWidth="true"/>
    <col min="9979" max="9980" width="16.7" style="57" customWidth="true"/>
    <col min="9981" max="9981" width="25.1" style="57" customWidth="true"/>
    <col min="9982" max="9982" width="9.1" style="57" hidden="true" customWidth="true"/>
    <col min="9983" max="9984" width="16.9" style="57" customWidth="true"/>
    <col min="9985" max="9987" width="9.1" style="57" hidden="true" customWidth="true"/>
    <col min="9988" max="10232" width="9.1" style="57"/>
    <col min="10233" max="10233" width="25.7" style="57" customWidth="true"/>
    <col min="10234" max="10234" width="9.1" style="57" hidden="true" customWidth="true"/>
    <col min="10235" max="10236" width="16.7" style="57" customWidth="true"/>
    <col min="10237" max="10237" width="25.1" style="57" customWidth="true"/>
    <col min="10238" max="10238" width="9.1" style="57" hidden="true" customWidth="true"/>
    <col min="10239" max="10240" width="16.9" style="57" customWidth="true"/>
    <col min="10241" max="10243" width="9.1" style="57" hidden="true" customWidth="true"/>
    <col min="10244" max="10488" width="9.1" style="57"/>
    <col min="10489" max="10489" width="25.7" style="57" customWidth="true"/>
    <col min="10490" max="10490" width="9.1" style="57" hidden="true" customWidth="true"/>
    <col min="10491" max="10492" width="16.7" style="57" customWidth="true"/>
    <col min="10493" max="10493" width="25.1" style="57" customWidth="true"/>
    <col min="10494" max="10494" width="9.1" style="57" hidden="true" customWidth="true"/>
    <col min="10495" max="10496" width="16.9" style="57" customWidth="true"/>
    <col min="10497" max="10499" width="9.1" style="57" hidden="true" customWidth="true"/>
    <col min="10500" max="10744" width="9.1" style="57"/>
    <col min="10745" max="10745" width="25.7" style="57" customWidth="true"/>
    <col min="10746" max="10746" width="9.1" style="57" hidden="true" customWidth="true"/>
    <col min="10747" max="10748" width="16.7" style="57" customWidth="true"/>
    <col min="10749" max="10749" width="25.1" style="57" customWidth="true"/>
    <col min="10750" max="10750" width="9.1" style="57" hidden="true" customWidth="true"/>
    <col min="10751" max="10752" width="16.9" style="57" customWidth="true"/>
    <col min="10753" max="10755" width="9.1" style="57" hidden="true" customWidth="true"/>
    <col min="10756" max="11000" width="9.1" style="57"/>
    <col min="11001" max="11001" width="25.7" style="57" customWidth="true"/>
    <col min="11002" max="11002" width="9.1" style="57" hidden="true" customWidth="true"/>
    <col min="11003" max="11004" width="16.7" style="57" customWidth="true"/>
    <col min="11005" max="11005" width="25.1" style="57" customWidth="true"/>
    <col min="11006" max="11006" width="9.1" style="57" hidden="true" customWidth="true"/>
    <col min="11007" max="11008" width="16.9" style="57" customWidth="true"/>
    <col min="11009" max="11011" width="9.1" style="57" hidden="true" customWidth="true"/>
    <col min="11012" max="11256" width="9.1" style="57"/>
    <col min="11257" max="11257" width="25.7" style="57" customWidth="true"/>
    <col min="11258" max="11258" width="9.1" style="57" hidden="true" customWidth="true"/>
    <col min="11259" max="11260" width="16.7" style="57" customWidth="true"/>
    <col min="11261" max="11261" width="25.1" style="57" customWidth="true"/>
    <col min="11262" max="11262" width="9.1" style="57" hidden="true" customWidth="true"/>
    <col min="11263" max="11264" width="16.9" style="57" customWidth="true"/>
    <col min="11265" max="11267" width="9.1" style="57" hidden="true" customWidth="true"/>
    <col min="11268" max="11512" width="9.1" style="57"/>
    <col min="11513" max="11513" width="25.7" style="57" customWidth="true"/>
    <col min="11514" max="11514" width="9.1" style="57" hidden="true" customWidth="true"/>
    <col min="11515" max="11516" width="16.7" style="57" customWidth="true"/>
    <col min="11517" max="11517" width="25.1" style="57" customWidth="true"/>
    <col min="11518" max="11518" width="9.1" style="57" hidden="true" customWidth="true"/>
    <col min="11519" max="11520" width="16.9" style="57" customWidth="true"/>
    <col min="11521" max="11523" width="9.1" style="57" hidden="true" customWidth="true"/>
    <col min="11524" max="11768" width="9.1" style="57"/>
    <col min="11769" max="11769" width="25.7" style="57" customWidth="true"/>
    <col min="11770" max="11770" width="9.1" style="57" hidden="true" customWidth="true"/>
    <col min="11771" max="11772" width="16.7" style="57" customWidth="true"/>
    <col min="11773" max="11773" width="25.1" style="57" customWidth="true"/>
    <col min="11774" max="11774" width="9.1" style="57" hidden="true" customWidth="true"/>
    <col min="11775" max="11776" width="16.9" style="57" customWidth="true"/>
    <col min="11777" max="11779" width="9.1" style="57" hidden="true" customWidth="true"/>
    <col min="11780" max="12024" width="9.1" style="57"/>
    <col min="12025" max="12025" width="25.7" style="57" customWidth="true"/>
    <col min="12026" max="12026" width="9.1" style="57" hidden="true" customWidth="true"/>
    <col min="12027" max="12028" width="16.7" style="57" customWidth="true"/>
    <col min="12029" max="12029" width="25.1" style="57" customWidth="true"/>
    <col min="12030" max="12030" width="9.1" style="57" hidden="true" customWidth="true"/>
    <col min="12031" max="12032" width="16.9" style="57" customWidth="true"/>
    <col min="12033" max="12035" width="9.1" style="57" hidden="true" customWidth="true"/>
    <col min="12036" max="12280" width="9.1" style="57"/>
    <col min="12281" max="12281" width="25.7" style="57" customWidth="true"/>
    <col min="12282" max="12282" width="9.1" style="57" hidden="true" customWidth="true"/>
    <col min="12283" max="12284" width="16.7" style="57" customWidth="true"/>
    <col min="12285" max="12285" width="25.1" style="57" customWidth="true"/>
    <col min="12286" max="12286" width="9.1" style="57" hidden="true" customWidth="true"/>
    <col min="12287" max="12288" width="16.9" style="57" customWidth="true"/>
    <col min="12289" max="12291" width="9.1" style="57" hidden="true" customWidth="true"/>
    <col min="12292" max="12536" width="9.1" style="57"/>
    <col min="12537" max="12537" width="25.7" style="57" customWidth="true"/>
    <col min="12538" max="12538" width="9.1" style="57" hidden="true" customWidth="true"/>
    <col min="12539" max="12540" width="16.7" style="57" customWidth="true"/>
    <col min="12541" max="12541" width="25.1" style="57" customWidth="true"/>
    <col min="12542" max="12542" width="9.1" style="57" hidden="true" customWidth="true"/>
    <col min="12543" max="12544" width="16.9" style="57" customWidth="true"/>
    <col min="12545" max="12547" width="9.1" style="57" hidden="true" customWidth="true"/>
    <col min="12548" max="12792" width="9.1" style="57"/>
    <col min="12793" max="12793" width="25.7" style="57" customWidth="true"/>
    <col min="12794" max="12794" width="9.1" style="57" hidden="true" customWidth="true"/>
    <col min="12795" max="12796" width="16.7" style="57" customWidth="true"/>
    <col min="12797" max="12797" width="25.1" style="57" customWidth="true"/>
    <col min="12798" max="12798" width="9.1" style="57" hidden="true" customWidth="true"/>
    <col min="12799" max="12800" width="16.9" style="57" customWidth="true"/>
    <col min="12801" max="12803" width="9.1" style="57" hidden="true" customWidth="true"/>
    <col min="12804" max="13048" width="9.1" style="57"/>
    <col min="13049" max="13049" width="25.7" style="57" customWidth="true"/>
    <col min="13050" max="13050" width="9.1" style="57" hidden="true" customWidth="true"/>
    <col min="13051" max="13052" width="16.7" style="57" customWidth="true"/>
    <col min="13053" max="13053" width="25.1" style="57" customWidth="true"/>
    <col min="13054" max="13054" width="9.1" style="57" hidden="true" customWidth="true"/>
    <col min="13055" max="13056" width="16.9" style="57" customWidth="true"/>
    <col min="13057" max="13059" width="9.1" style="57" hidden="true" customWidth="true"/>
    <col min="13060" max="13304" width="9.1" style="57"/>
    <col min="13305" max="13305" width="25.7" style="57" customWidth="true"/>
    <col min="13306" max="13306" width="9.1" style="57" hidden="true" customWidth="true"/>
    <col min="13307" max="13308" width="16.7" style="57" customWidth="true"/>
    <col min="13309" max="13309" width="25.1" style="57" customWidth="true"/>
    <col min="13310" max="13310" width="9.1" style="57" hidden="true" customWidth="true"/>
    <col min="13311" max="13312" width="16.9" style="57" customWidth="true"/>
    <col min="13313" max="13315" width="9.1" style="57" hidden="true" customWidth="true"/>
    <col min="13316" max="13560" width="9.1" style="57"/>
    <col min="13561" max="13561" width="25.7" style="57" customWidth="true"/>
    <col min="13562" max="13562" width="9.1" style="57" hidden="true" customWidth="true"/>
    <col min="13563" max="13564" width="16.7" style="57" customWidth="true"/>
    <col min="13565" max="13565" width="25.1" style="57" customWidth="true"/>
    <col min="13566" max="13566" width="9.1" style="57" hidden="true" customWidth="true"/>
    <col min="13567" max="13568" width="16.9" style="57" customWidth="true"/>
    <col min="13569" max="13571" width="9.1" style="57" hidden="true" customWidth="true"/>
    <col min="13572" max="13816" width="9.1" style="57"/>
    <col min="13817" max="13817" width="25.7" style="57" customWidth="true"/>
    <col min="13818" max="13818" width="9.1" style="57" hidden="true" customWidth="true"/>
    <col min="13819" max="13820" width="16.7" style="57" customWidth="true"/>
    <col min="13821" max="13821" width="25.1" style="57" customWidth="true"/>
    <col min="13822" max="13822" width="9.1" style="57" hidden="true" customWidth="true"/>
    <col min="13823" max="13824" width="16.9" style="57" customWidth="true"/>
    <col min="13825" max="13827" width="9.1" style="57" hidden="true" customWidth="true"/>
    <col min="13828" max="14072" width="9.1" style="57"/>
    <col min="14073" max="14073" width="25.7" style="57" customWidth="true"/>
    <col min="14074" max="14074" width="9.1" style="57" hidden="true" customWidth="true"/>
    <col min="14075" max="14076" width="16.7" style="57" customWidth="true"/>
    <col min="14077" max="14077" width="25.1" style="57" customWidth="true"/>
    <col min="14078" max="14078" width="9.1" style="57" hidden="true" customWidth="true"/>
    <col min="14079" max="14080" width="16.9" style="57" customWidth="true"/>
    <col min="14081" max="14083" width="9.1" style="57" hidden="true" customWidth="true"/>
    <col min="14084" max="14328" width="9.1" style="57"/>
    <col min="14329" max="14329" width="25.7" style="57" customWidth="true"/>
    <col min="14330" max="14330" width="9.1" style="57" hidden="true" customWidth="true"/>
    <col min="14331" max="14332" width="16.7" style="57" customWidth="true"/>
    <col min="14333" max="14333" width="25.1" style="57" customWidth="true"/>
    <col min="14334" max="14334" width="9.1" style="57" hidden="true" customWidth="true"/>
    <col min="14335" max="14336" width="16.9" style="57" customWidth="true"/>
    <col min="14337" max="14339" width="9.1" style="57" hidden="true" customWidth="true"/>
    <col min="14340" max="14584" width="9.1" style="57"/>
    <col min="14585" max="14585" width="25.7" style="57" customWidth="true"/>
    <col min="14586" max="14586" width="9.1" style="57" hidden="true" customWidth="true"/>
    <col min="14587" max="14588" width="16.7" style="57" customWidth="true"/>
    <col min="14589" max="14589" width="25.1" style="57" customWidth="true"/>
    <col min="14590" max="14590" width="9.1" style="57" hidden="true" customWidth="true"/>
    <col min="14591" max="14592" width="16.9" style="57" customWidth="true"/>
    <col min="14593" max="14595" width="9.1" style="57" hidden="true" customWidth="true"/>
    <col min="14596" max="14840" width="9.1" style="57"/>
    <col min="14841" max="14841" width="25.7" style="57" customWidth="true"/>
    <col min="14842" max="14842" width="9.1" style="57" hidden="true" customWidth="true"/>
    <col min="14843" max="14844" width="16.7" style="57" customWidth="true"/>
    <col min="14845" max="14845" width="25.1" style="57" customWidth="true"/>
    <col min="14846" max="14846" width="9.1" style="57" hidden="true" customWidth="true"/>
    <col min="14847" max="14848" width="16.9" style="57" customWidth="true"/>
    <col min="14849" max="14851" width="9.1" style="57" hidden="true" customWidth="true"/>
    <col min="14852" max="15096" width="9.1" style="57"/>
    <col min="15097" max="15097" width="25.7" style="57" customWidth="true"/>
    <col min="15098" max="15098" width="9.1" style="57" hidden="true" customWidth="true"/>
    <col min="15099" max="15100" width="16.7" style="57" customWidth="true"/>
    <col min="15101" max="15101" width="25.1" style="57" customWidth="true"/>
    <col min="15102" max="15102" width="9.1" style="57" hidden="true" customWidth="true"/>
    <col min="15103" max="15104" width="16.9" style="57" customWidth="true"/>
    <col min="15105" max="15107" width="9.1" style="57" hidden="true" customWidth="true"/>
    <col min="15108" max="15352" width="9.1" style="57"/>
    <col min="15353" max="15353" width="25.7" style="57" customWidth="true"/>
    <col min="15354" max="15354" width="9.1" style="57" hidden="true" customWidth="true"/>
    <col min="15355" max="15356" width="16.7" style="57" customWidth="true"/>
    <col min="15357" max="15357" width="25.1" style="57" customWidth="true"/>
    <col min="15358" max="15358" width="9.1" style="57" hidden="true" customWidth="true"/>
    <col min="15359" max="15360" width="16.9" style="57" customWidth="true"/>
    <col min="15361" max="15363" width="9.1" style="57" hidden="true" customWidth="true"/>
    <col min="15364" max="15608" width="9.1" style="57"/>
    <col min="15609" max="15609" width="25.7" style="57" customWidth="true"/>
    <col min="15610" max="15610" width="9.1" style="57" hidden="true" customWidth="true"/>
    <col min="15611" max="15612" width="16.7" style="57" customWidth="true"/>
    <col min="15613" max="15613" width="25.1" style="57" customWidth="true"/>
    <col min="15614" max="15614" width="9.1" style="57" hidden="true" customWidth="true"/>
    <col min="15615" max="15616" width="16.9" style="57" customWidth="true"/>
    <col min="15617" max="15619" width="9.1" style="57" hidden="true" customWidth="true"/>
    <col min="15620" max="15864" width="9.1" style="57"/>
    <col min="15865" max="15865" width="25.7" style="57" customWidth="true"/>
    <col min="15866" max="15866" width="9.1" style="57" hidden="true" customWidth="true"/>
    <col min="15867" max="15868" width="16.7" style="57" customWidth="true"/>
    <col min="15869" max="15869" width="25.1" style="57" customWidth="true"/>
    <col min="15870" max="15870" width="9.1" style="57" hidden="true" customWidth="true"/>
    <col min="15871" max="15872" width="16.9" style="57" customWidth="true"/>
    <col min="15873" max="15875" width="9.1" style="57" hidden="true" customWidth="true"/>
    <col min="15876" max="16120" width="9.1" style="57"/>
    <col min="16121" max="16121" width="25.7" style="57" customWidth="true"/>
    <col min="16122" max="16122" width="9.1" style="57" hidden="true" customWidth="true"/>
    <col min="16123" max="16124" width="16.7" style="57" customWidth="true"/>
    <col min="16125" max="16125" width="25.1" style="57" customWidth="true"/>
    <col min="16126" max="16126" width="9.1" style="57" hidden="true" customWidth="true"/>
    <col min="16127" max="16128" width="16.9" style="57" customWidth="true"/>
    <col min="16129" max="16131" width="9.1" style="57" hidden="true" customWidth="true"/>
    <col min="16132" max="16384" width="9.1" style="57"/>
  </cols>
  <sheetData>
    <row r="1" spans="1:1">
      <c r="A1" s="58" t="s">
        <v>1352</v>
      </c>
    </row>
    <row r="2" s="52" customFormat="true" ht="33.75" customHeight="true" spans="1:7">
      <c r="A2" s="59" t="s">
        <v>1353</v>
      </c>
      <c r="B2" s="59"/>
      <c r="C2" s="59"/>
      <c r="D2" s="59"/>
      <c r="E2" s="59"/>
      <c r="F2" s="59"/>
      <c r="G2" s="59"/>
    </row>
    <row r="3" s="52" customFormat="true" ht="17.1" customHeight="true" spans="1:7">
      <c r="A3" s="60" t="s">
        <v>104</v>
      </c>
      <c r="B3" s="60"/>
      <c r="C3" s="60"/>
      <c r="D3" s="60"/>
      <c r="E3" s="60"/>
      <c r="F3" s="60"/>
      <c r="G3" s="60"/>
    </row>
    <row r="4" s="52" customFormat="true" ht="35.1" customHeight="true" spans="1:7">
      <c r="A4" s="61" t="s">
        <v>1338</v>
      </c>
      <c r="B4" s="61" t="s">
        <v>36</v>
      </c>
      <c r="C4" s="61" t="s">
        <v>37</v>
      </c>
      <c r="D4" s="61" t="s">
        <v>38</v>
      </c>
      <c r="E4" s="70" t="s">
        <v>39</v>
      </c>
      <c r="F4" s="61" t="s">
        <v>40</v>
      </c>
      <c r="G4" s="61" t="s">
        <v>41</v>
      </c>
    </row>
    <row r="5" s="52" customFormat="true" ht="25.5" spans="1:7">
      <c r="A5" s="62" t="s">
        <v>1354</v>
      </c>
      <c r="B5" s="63">
        <f>B8+B14</f>
        <v>586</v>
      </c>
      <c r="C5" s="63">
        <f>C8+C14</f>
        <v>586</v>
      </c>
      <c r="D5" s="63">
        <f>D6+D8</f>
        <v>556</v>
      </c>
      <c r="E5" s="71">
        <f>D5/B5</f>
        <v>0.948805460750853</v>
      </c>
      <c r="F5" s="63">
        <f>F8+F10+F12+F13+F14</f>
        <v>411</v>
      </c>
      <c r="G5" s="71">
        <f>D5/F5-1</f>
        <v>0.35279805352798</v>
      </c>
    </row>
    <row r="6" s="53" customFormat="true" ht="25.5" spans="1:7">
      <c r="A6" s="64" t="s">
        <v>1355</v>
      </c>
      <c r="B6" s="63"/>
      <c r="C6" s="63"/>
      <c r="D6" s="63">
        <v>6</v>
      </c>
      <c r="E6" s="71" t="s">
        <v>58</v>
      </c>
      <c r="F6" s="63"/>
      <c r="G6" s="71"/>
    </row>
    <row r="7" s="53" customFormat="true" ht="25.5" spans="1:7">
      <c r="A7" s="65" t="s">
        <v>1356</v>
      </c>
      <c r="B7" s="66"/>
      <c r="C7" s="66"/>
      <c r="D7" s="66">
        <v>6</v>
      </c>
      <c r="E7" s="72" t="s">
        <v>58</v>
      </c>
      <c r="F7" s="63"/>
      <c r="G7" s="71"/>
    </row>
    <row r="8" s="53" customFormat="true" ht="25.5" spans="1:7">
      <c r="A8" s="64" t="s">
        <v>1357</v>
      </c>
      <c r="B8" s="63">
        <v>6</v>
      </c>
      <c r="C8" s="63">
        <v>586</v>
      </c>
      <c r="D8" s="63">
        <v>550</v>
      </c>
      <c r="E8" s="71" t="s">
        <v>58</v>
      </c>
      <c r="F8" s="63"/>
      <c r="G8" s="71"/>
    </row>
    <row r="9" s="53" customFormat="true" ht="25.5" spans="1:7">
      <c r="A9" s="65" t="s">
        <v>1358</v>
      </c>
      <c r="B9" s="66">
        <v>6</v>
      </c>
      <c r="C9" s="66">
        <v>586</v>
      </c>
      <c r="D9" s="67">
        <v>550</v>
      </c>
      <c r="E9" s="72" t="s">
        <v>58</v>
      </c>
      <c r="F9" s="67"/>
      <c r="G9" s="71"/>
    </row>
    <row r="10" s="53" customFormat="true" ht="13.5" spans="1:7">
      <c r="A10" s="64" t="s">
        <v>1359</v>
      </c>
      <c r="B10" s="63"/>
      <c r="C10" s="63"/>
      <c r="D10" s="63"/>
      <c r="E10" s="71"/>
      <c r="F10" s="63"/>
      <c r="G10" s="71"/>
    </row>
    <row r="11" s="53" customFormat="true" ht="13.5" spans="1:7">
      <c r="A11" s="65" t="s">
        <v>1360</v>
      </c>
      <c r="B11" s="66"/>
      <c r="C11" s="66"/>
      <c r="D11" s="66"/>
      <c r="E11" s="71"/>
      <c r="F11" s="66"/>
      <c r="G11" s="71"/>
    </row>
    <row r="12" s="53" customFormat="true" ht="13.5" spans="1:7">
      <c r="A12" s="64" t="s">
        <v>1361</v>
      </c>
      <c r="B12" s="63"/>
      <c r="C12" s="63"/>
      <c r="D12" s="68"/>
      <c r="E12" s="71"/>
      <c r="F12" s="68"/>
      <c r="G12" s="71"/>
    </row>
    <row r="13" s="53" customFormat="true" ht="13.5" spans="1:7">
      <c r="A13" s="64" t="s">
        <v>1362</v>
      </c>
      <c r="B13" s="63"/>
      <c r="C13" s="63"/>
      <c r="D13" s="68"/>
      <c r="E13" s="71"/>
      <c r="F13" s="68"/>
      <c r="G13" s="71"/>
    </row>
    <row r="14" s="53" customFormat="true" ht="13.5" spans="1:7">
      <c r="A14" s="64" t="s">
        <v>1363</v>
      </c>
      <c r="B14" s="63">
        <v>580</v>
      </c>
      <c r="C14" s="63"/>
      <c r="D14" s="63"/>
      <c r="E14" s="71"/>
      <c r="F14" s="63">
        <v>411</v>
      </c>
      <c r="G14" s="71" t="s">
        <v>58</v>
      </c>
    </row>
    <row r="15" s="53" customFormat="true" ht="25.5" spans="1:7">
      <c r="A15" s="69" t="s">
        <v>1364</v>
      </c>
      <c r="B15" s="66">
        <v>580</v>
      </c>
      <c r="C15" s="66"/>
      <c r="D15" s="66"/>
      <c r="E15" s="72"/>
      <c r="F15" s="66">
        <v>411</v>
      </c>
      <c r="G15" s="72" t="s">
        <v>58</v>
      </c>
    </row>
    <row r="16" s="53" customFormat="true" ht="13.5" spans="1:7">
      <c r="A16" s="62" t="s">
        <v>89</v>
      </c>
      <c r="B16" s="63">
        <f t="shared" ref="B16:F16" si="0">SUM(B17:B18)</f>
        <v>6985</v>
      </c>
      <c r="C16" s="63">
        <f t="shared" si="0"/>
        <v>6985</v>
      </c>
      <c r="D16" s="63">
        <f t="shared" si="0"/>
        <v>7422</v>
      </c>
      <c r="E16" s="71">
        <f>D16/B16</f>
        <v>1.06256263421618</v>
      </c>
      <c r="F16" s="63">
        <f t="shared" si="0"/>
        <v>15653</v>
      </c>
      <c r="G16" s="71">
        <f>D16/F16-1</f>
        <v>-0.525841691688494</v>
      </c>
    </row>
    <row r="17" s="73" customFormat="true" ht="13.5" spans="1:11">
      <c r="A17" s="69" t="s">
        <v>1365</v>
      </c>
      <c r="B17" s="66">
        <v>6985</v>
      </c>
      <c r="C17" s="66">
        <v>6985</v>
      </c>
      <c r="D17" s="66">
        <v>6985</v>
      </c>
      <c r="E17" s="71">
        <f>D17/B17</f>
        <v>1</v>
      </c>
      <c r="F17" s="66">
        <v>10766</v>
      </c>
      <c r="G17" s="72">
        <f>D17/F17-1</f>
        <v>-0.351198216607839</v>
      </c>
      <c r="H17" s="76"/>
      <c r="I17" s="76"/>
      <c r="K17" s="76"/>
    </row>
    <row r="18" s="73" customFormat="true" ht="13.5" spans="1:11">
      <c r="A18" s="69" t="s">
        <v>1366</v>
      </c>
      <c r="B18" s="66">
        <v>0</v>
      </c>
      <c r="C18" s="66">
        <v>0</v>
      </c>
      <c r="D18" s="67">
        <v>437</v>
      </c>
      <c r="E18" s="72" t="s">
        <v>58</v>
      </c>
      <c r="F18" s="67">
        <v>4887</v>
      </c>
      <c r="G18" s="72">
        <f>D18/F18-1</f>
        <v>-0.910579087374668</v>
      </c>
      <c r="H18" s="76"/>
      <c r="I18" s="76"/>
      <c r="K18" s="76"/>
    </row>
    <row r="19" s="53" customFormat="true" ht="13.5" spans="1:7">
      <c r="A19" s="74" t="s">
        <v>101</v>
      </c>
      <c r="B19" s="68">
        <f t="shared" ref="B19:D19" si="1">B5+B17+B18</f>
        <v>7571</v>
      </c>
      <c r="C19" s="68">
        <f t="shared" si="1"/>
        <v>7571</v>
      </c>
      <c r="D19" s="68">
        <f t="shared" si="1"/>
        <v>7978</v>
      </c>
      <c r="E19" s="71">
        <f>D19/B19</f>
        <v>1.0537577598732</v>
      </c>
      <c r="F19" s="68">
        <f>F5+F17+F18</f>
        <v>16064</v>
      </c>
      <c r="G19" s="71">
        <f>D19/F19-1</f>
        <v>-0.503361553784861</v>
      </c>
    </row>
    <row r="20" s="54" customFormat="true" ht="17.1" customHeight="true"/>
    <row r="21" s="53" customFormat="true" ht="17.25" customHeight="true" spans="1:7">
      <c r="A21" s="56"/>
      <c r="B21" s="56"/>
      <c r="C21" s="56"/>
      <c r="D21" s="57"/>
      <c r="E21" s="57"/>
      <c r="F21" s="57"/>
      <c r="G21" s="57"/>
    </row>
    <row r="22" s="55" customFormat="true" ht="26.25" customHeight="true" spans="1:7">
      <c r="A22" s="56"/>
      <c r="B22" s="56"/>
      <c r="C22" s="56"/>
      <c r="D22" s="75"/>
      <c r="E22" s="57"/>
      <c r="F22" s="57"/>
      <c r="G22" s="57"/>
    </row>
  </sheetData>
  <mergeCells count="2">
    <mergeCell ref="A2:G2"/>
    <mergeCell ref="A3:G3"/>
  </mergeCells>
  <printOptions horizontalCentered="true"/>
  <pageMargins left="0.393055555555556" right="0.432638888888889" top="0.786805555555556" bottom="0.747916666666667" header="0.511805555555556" footer="0.511805555555556"/>
  <pageSetup paperSize="9" orientation="landscape"/>
  <headerFooter alignWithMargins="0">
    <oddFooter>&amp;C第 &amp;P 页 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8"/>
  <sheetViews>
    <sheetView showGridLines="0" showZeros="0" workbookViewId="0">
      <selection activeCell="A1" sqref="A1"/>
    </sheetView>
  </sheetViews>
  <sheetFormatPr defaultColWidth="9.1" defaultRowHeight="15.75" outlineLevelCol="6"/>
  <cols>
    <col min="1" max="1" width="27.7" style="56" customWidth="true"/>
    <col min="2" max="3" width="13.5" style="56" customWidth="true"/>
    <col min="4" max="7" width="13.5" style="57" customWidth="true"/>
    <col min="8" max="248" width="9.1" style="57"/>
    <col min="249" max="249" width="25.7" style="57" customWidth="true"/>
    <col min="250" max="250" width="9.1" style="57" hidden="true" customWidth="true"/>
    <col min="251" max="252" width="16.7" style="57" customWidth="true"/>
    <col min="253" max="253" width="25.1" style="57" customWidth="true"/>
    <col min="254" max="254" width="9.1" style="57" hidden="true" customWidth="true"/>
    <col min="255" max="256" width="16.9" style="57" customWidth="true"/>
    <col min="257" max="259" width="9.1" style="57" hidden="true" customWidth="true"/>
    <col min="260" max="504" width="9.1" style="57"/>
    <col min="505" max="505" width="25.7" style="57" customWidth="true"/>
    <col min="506" max="506" width="9.1" style="57" hidden="true" customWidth="true"/>
    <col min="507" max="508" width="16.7" style="57" customWidth="true"/>
    <col min="509" max="509" width="25.1" style="57" customWidth="true"/>
    <col min="510" max="510" width="9.1" style="57" hidden="true" customWidth="true"/>
    <col min="511" max="512" width="16.9" style="57" customWidth="true"/>
    <col min="513" max="515" width="9.1" style="57" hidden="true" customWidth="true"/>
    <col min="516" max="760" width="9.1" style="57"/>
    <col min="761" max="761" width="25.7" style="57" customWidth="true"/>
    <col min="762" max="762" width="9.1" style="57" hidden="true" customWidth="true"/>
    <col min="763" max="764" width="16.7" style="57" customWidth="true"/>
    <col min="765" max="765" width="25.1" style="57" customWidth="true"/>
    <col min="766" max="766" width="9.1" style="57" hidden="true" customWidth="true"/>
    <col min="767" max="768" width="16.9" style="57" customWidth="true"/>
    <col min="769" max="771" width="9.1" style="57" hidden="true" customWidth="true"/>
    <col min="772" max="1016" width="9.1" style="57"/>
    <col min="1017" max="1017" width="25.7" style="57" customWidth="true"/>
    <col min="1018" max="1018" width="9.1" style="57" hidden="true" customWidth="true"/>
    <col min="1019" max="1020" width="16.7" style="57" customWidth="true"/>
    <col min="1021" max="1021" width="25.1" style="57" customWidth="true"/>
    <col min="1022" max="1022" width="9.1" style="57" hidden="true" customWidth="true"/>
    <col min="1023" max="1024" width="16.9" style="57" customWidth="true"/>
    <col min="1025" max="1027" width="9.1" style="57" hidden="true" customWidth="true"/>
    <col min="1028" max="1272" width="9.1" style="57"/>
    <col min="1273" max="1273" width="25.7" style="57" customWidth="true"/>
    <col min="1274" max="1274" width="9.1" style="57" hidden="true" customWidth="true"/>
    <col min="1275" max="1276" width="16.7" style="57" customWidth="true"/>
    <col min="1277" max="1277" width="25.1" style="57" customWidth="true"/>
    <col min="1278" max="1278" width="9.1" style="57" hidden="true" customWidth="true"/>
    <col min="1279" max="1280" width="16.9" style="57" customWidth="true"/>
    <col min="1281" max="1283" width="9.1" style="57" hidden="true" customWidth="true"/>
    <col min="1284" max="1528" width="9.1" style="57"/>
    <col min="1529" max="1529" width="25.7" style="57" customWidth="true"/>
    <col min="1530" max="1530" width="9.1" style="57" hidden="true" customWidth="true"/>
    <col min="1531" max="1532" width="16.7" style="57" customWidth="true"/>
    <col min="1533" max="1533" width="25.1" style="57" customWidth="true"/>
    <col min="1534" max="1534" width="9.1" style="57" hidden="true" customWidth="true"/>
    <col min="1535" max="1536" width="16.9" style="57" customWidth="true"/>
    <col min="1537" max="1539" width="9.1" style="57" hidden="true" customWidth="true"/>
    <col min="1540" max="1784" width="9.1" style="57"/>
    <col min="1785" max="1785" width="25.7" style="57" customWidth="true"/>
    <col min="1786" max="1786" width="9.1" style="57" hidden="true" customWidth="true"/>
    <col min="1787" max="1788" width="16.7" style="57" customWidth="true"/>
    <col min="1789" max="1789" width="25.1" style="57" customWidth="true"/>
    <col min="1790" max="1790" width="9.1" style="57" hidden="true" customWidth="true"/>
    <col min="1791" max="1792" width="16.9" style="57" customWidth="true"/>
    <col min="1793" max="1795" width="9.1" style="57" hidden="true" customWidth="true"/>
    <col min="1796" max="2040" width="9.1" style="57"/>
    <col min="2041" max="2041" width="25.7" style="57" customWidth="true"/>
    <col min="2042" max="2042" width="9.1" style="57" hidden="true" customWidth="true"/>
    <col min="2043" max="2044" width="16.7" style="57" customWidth="true"/>
    <col min="2045" max="2045" width="25.1" style="57" customWidth="true"/>
    <col min="2046" max="2046" width="9.1" style="57" hidden="true" customWidth="true"/>
    <col min="2047" max="2048" width="16.9" style="57" customWidth="true"/>
    <col min="2049" max="2051" width="9.1" style="57" hidden="true" customWidth="true"/>
    <col min="2052" max="2296" width="9.1" style="57"/>
    <col min="2297" max="2297" width="25.7" style="57" customWidth="true"/>
    <col min="2298" max="2298" width="9.1" style="57" hidden="true" customWidth="true"/>
    <col min="2299" max="2300" width="16.7" style="57" customWidth="true"/>
    <col min="2301" max="2301" width="25.1" style="57" customWidth="true"/>
    <col min="2302" max="2302" width="9.1" style="57" hidden="true" customWidth="true"/>
    <col min="2303" max="2304" width="16.9" style="57" customWidth="true"/>
    <col min="2305" max="2307" width="9.1" style="57" hidden="true" customWidth="true"/>
    <col min="2308" max="2552" width="9.1" style="57"/>
    <col min="2553" max="2553" width="25.7" style="57" customWidth="true"/>
    <col min="2554" max="2554" width="9.1" style="57" hidden="true" customWidth="true"/>
    <col min="2555" max="2556" width="16.7" style="57" customWidth="true"/>
    <col min="2557" max="2557" width="25.1" style="57" customWidth="true"/>
    <col min="2558" max="2558" width="9.1" style="57" hidden="true" customWidth="true"/>
    <col min="2559" max="2560" width="16.9" style="57" customWidth="true"/>
    <col min="2561" max="2563" width="9.1" style="57" hidden="true" customWidth="true"/>
    <col min="2564" max="2808" width="9.1" style="57"/>
    <col min="2809" max="2809" width="25.7" style="57" customWidth="true"/>
    <col min="2810" max="2810" width="9.1" style="57" hidden="true" customWidth="true"/>
    <col min="2811" max="2812" width="16.7" style="57" customWidth="true"/>
    <col min="2813" max="2813" width="25.1" style="57" customWidth="true"/>
    <col min="2814" max="2814" width="9.1" style="57" hidden="true" customWidth="true"/>
    <col min="2815" max="2816" width="16.9" style="57" customWidth="true"/>
    <col min="2817" max="2819" width="9.1" style="57" hidden="true" customWidth="true"/>
    <col min="2820" max="3064" width="9.1" style="57"/>
    <col min="3065" max="3065" width="25.7" style="57" customWidth="true"/>
    <col min="3066" max="3066" width="9.1" style="57" hidden="true" customWidth="true"/>
    <col min="3067" max="3068" width="16.7" style="57" customWidth="true"/>
    <col min="3069" max="3069" width="25.1" style="57" customWidth="true"/>
    <col min="3070" max="3070" width="9.1" style="57" hidden="true" customWidth="true"/>
    <col min="3071" max="3072" width="16.9" style="57" customWidth="true"/>
    <col min="3073" max="3075" width="9.1" style="57" hidden="true" customWidth="true"/>
    <col min="3076" max="3320" width="9.1" style="57"/>
    <col min="3321" max="3321" width="25.7" style="57" customWidth="true"/>
    <col min="3322" max="3322" width="9.1" style="57" hidden="true" customWidth="true"/>
    <col min="3323" max="3324" width="16.7" style="57" customWidth="true"/>
    <col min="3325" max="3325" width="25.1" style="57" customWidth="true"/>
    <col min="3326" max="3326" width="9.1" style="57" hidden="true" customWidth="true"/>
    <col min="3327" max="3328" width="16.9" style="57" customWidth="true"/>
    <col min="3329" max="3331" width="9.1" style="57" hidden="true" customWidth="true"/>
    <col min="3332" max="3576" width="9.1" style="57"/>
    <col min="3577" max="3577" width="25.7" style="57" customWidth="true"/>
    <col min="3578" max="3578" width="9.1" style="57" hidden="true" customWidth="true"/>
    <col min="3579" max="3580" width="16.7" style="57" customWidth="true"/>
    <col min="3581" max="3581" width="25.1" style="57" customWidth="true"/>
    <col min="3582" max="3582" width="9.1" style="57" hidden="true" customWidth="true"/>
    <col min="3583" max="3584" width="16.9" style="57" customWidth="true"/>
    <col min="3585" max="3587" width="9.1" style="57" hidden="true" customWidth="true"/>
    <col min="3588" max="3832" width="9.1" style="57"/>
    <col min="3833" max="3833" width="25.7" style="57" customWidth="true"/>
    <col min="3834" max="3834" width="9.1" style="57" hidden="true" customWidth="true"/>
    <col min="3835" max="3836" width="16.7" style="57" customWidth="true"/>
    <col min="3837" max="3837" width="25.1" style="57" customWidth="true"/>
    <col min="3838" max="3838" width="9.1" style="57" hidden="true" customWidth="true"/>
    <col min="3839" max="3840" width="16.9" style="57" customWidth="true"/>
    <col min="3841" max="3843" width="9.1" style="57" hidden="true" customWidth="true"/>
    <col min="3844" max="4088" width="9.1" style="57"/>
    <col min="4089" max="4089" width="25.7" style="57" customWidth="true"/>
    <col min="4090" max="4090" width="9.1" style="57" hidden="true" customWidth="true"/>
    <col min="4091" max="4092" width="16.7" style="57" customWidth="true"/>
    <col min="4093" max="4093" width="25.1" style="57" customWidth="true"/>
    <col min="4094" max="4094" width="9.1" style="57" hidden="true" customWidth="true"/>
    <col min="4095" max="4096" width="16.9" style="57" customWidth="true"/>
    <col min="4097" max="4099" width="9.1" style="57" hidden="true" customWidth="true"/>
    <col min="4100" max="4344" width="9.1" style="57"/>
    <col min="4345" max="4345" width="25.7" style="57" customWidth="true"/>
    <col min="4346" max="4346" width="9.1" style="57" hidden="true" customWidth="true"/>
    <col min="4347" max="4348" width="16.7" style="57" customWidth="true"/>
    <col min="4349" max="4349" width="25.1" style="57" customWidth="true"/>
    <col min="4350" max="4350" width="9.1" style="57" hidden="true" customWidth="true"/>
    <col min="4351" max="4352" width="16.9" style="57" customWidth="true"/>
    <col min="4353" max="4355" width="9.1" style="57" hidden="true" customWidth="true"/>
    <col min="4356" max="4600" width="9.1" style="57"/>
    <col min="4601" max="4601" width="25.7" style="57" customWidth="true"/>
    <col min="4602" max="4602" width="9.1" style="57" hidden="true" customWidth="true"/>
    <col min="4603" max="4604" width="16.7" style="57" customWidth="true"/>
    <col min="4605" max="4605" width="25.1" style="57" customWidth="true"/>
    <col min="4606" max="4606" width="9.1" style="57" hidden="true" customWidth="true"/>
    <col min="4607" max="4608" width="16.9" style="57" customWidth="true"/>
    <col min="4609" max="4611" width="9.1" style="57" hidden="true" customWidth="true"/>
    <col min="4612" max="4856" width="9.1" style="57"/>
    <col min="4857" max="4857" width="25.7" style="57" customWidth="true"/>
    <col min="4858" max="4858" width="9.1" style="57" hidden="true" customWidth="true"/>
    <col min="4859" max="4860" width="16.7" style="57" customWidth="true"/>
    <col min="4861" max="4861" width="25.1" style="57" customWidth="true"/>
    <col min="4862" max="4862" width="9.1" style="57" hidden="true" customWidth="true"/>
    <col min="4863" max="4864" width="16.9" style="57" customWidth="true"/>
    <col min="4865" max="4867" width="9.1" style="57" hidden="true" customWidth="true"/>
    <col min="4868" max="5112" width="9.1" style="57"/>
    <col min="5113" max="5113" width="25.7" style="57" customWidth="true"/>
    <col min="5114" max="5114" width="9.1" style="57" hidden="true" customWidth="true"/>
    <col min="5115" max="5116" width="16.7" style="57" customWidth="true"/>
    <col min="5117" max="5117" width="25.1" style="57" customWidth="true"/>
    <col min="5118" max="5118" width="9.1" style="57" hidden="true" customWidth="true"/>
    <col min="5119" max="5120" width="16.9" style="57" customWidth="true"/>
    <col min="5121" max="5123" width="9.1" style="57" hidden="true" customWidth="true"/>
    <col min="5124" max="5368" width="9.1" style="57"/>
    <col min="5369" max="5369" width="25.7" style="57" customWidth="true"/>
    <col min="5370" max="5370" width="9.1" style="57" hidden="true" customWidth="true"/>
    <col min="5371" max="5372" width="16.7" style="57" customWidth="true"/>
    <col min="5373" max="5373" width="25.1" style="57" customWidth="true"/>
    <col min="5374" max="5374" width="9.1" style="57" hidden="true" customWidth="true"/>
    <col min="5375" max="5376" width="16.9" style="57" customWidth="true"/>
    <col min="5377" max="5379" width="9.1" style="57" hidden="true" customWidth="true"/>
    <col min="5380" max="5624" width="9.1" style="57"/>
    <col min="5625" max="5625" width="25.7" style="57" customWidth="true"/>
    <col min="5626" max="5626" width="9.1" style="57" hidden="true" customWidth="true"/>
    <col min="5627" max="5628" width="16.7" style="57" customWidth="true"/>
    <col min="5629" max="5629" width="25.1" style="57" customWidth="true"/>
    <col min="5630" max="5630" width="9.1" style="57" hidden="true" customWidth="true"/>
    <col min="5631" max="5632" width="16.9" style="57" customWidth="true"/>
    <col min="5633" max="5635" width="9.1" style="57" hidden="true" customWidth="true"/>
    <col min="5636" max="5880" width="9.1" style="57"/>
    <col min="5881" max="5881" width="25.7" style="57" customWidth="true"/>
    <col min="5882" max="5882" width="9.1" style="57" hidden="true" customWidth="true"/>
    <col min="5883" max="5884" width="16.7" style="57" customWidth="true"/>
    <col min="5885" max="5885" width="25.1" style="57" customWidth="true"/>
    <col min="5886" max="5886" width="9.1" style="57" hidden="true" customWidth="true"/>
    <col min="5887" max="5888" width="16.9" style="57" customWidth="true"/>
    <col min="5889" max="5891" width="9.1" style="57" hidden="true" customWidth="true"/>
    <col min="5892" max="6136" width="9.1" style="57"/>
    <col min="6137" max="6137" width="25.7" style="57" customWidth="true"/>
    <col min="6138" max="6138" width="9.1" style="57" hidden="true" customWidth="true"/>
    <col min="6139" max="6140" width="16.7" style="57" customWidth="true"/>
    <col min="6141" max="6141" width="25.1" style="57" customWidth="true"/>
    <col min="6142" max="6142" width="9.1" style="57" hidden="true" customWidth="true"/>
    <col min="6143" max="6144" width="16.9" style="57" customWidth="true"/>
    <col min="6145" max="6147" width="9.1" style="57" hidden="true" customWidth="true"/>
    <col min="6148" max="6392" width="9.1" style="57"/>
    <col min="6393" max="6393" width="25.7" style="57" customWidth="true"/>
    <col min="6394" max="6394" width="9.1" style="57" hidden="true" customWidth="true"/>
    <col min="6395" max="6396" width="16.7" style="57" customWidth="true"/>
    <col min="6397" max="6397" width="25.1" style="57" customWidth="true"/>
    <col min="6398" max="6398" width="9.1" style="57" hidden="true" customWidth="true"/>
    <col min="6399" max="6400" width="16.9" style="57" customWidth="true"/>
    <col min="6401" max="6403" width="9.1" style="57" hidden="true" customWidth="true"/>
    <col min="6404" max="6648" width="9.1" style="57"/>
    <col min="6649" max="6649" width="25.7" style="57" customWidth="true"/>
    <col min="6650" max="6650" width="9.1" style="57" hidden="true" customWidth="true"/>
    <col min="6651" max="6652" width="16.7" style="57" customWidth="true"/>
    <col min="6653" max="6653" width="25.1" style="57" customWidth="true"/>
    <col min="6654" max="6654" width="9.1" style="57" hidden="true" customWidth="true"/>
    <col min="6655" max="6656" width="16.9" style="57" customWidth="true"/>
    <col min="6657" max="6659" width="9.1" style="57" hidden="true" customWidth="true"/>
    <col min="6660" max="6904" width="9.1" style="57"/>
    <col min="6905" max="6905" width="25.7" style="57" customWidth="true"/>
    <col min="6906" max="6906" width="9.1" style="57" hidden="true" customWidth="true"/>
    <col min="6907" max="6908" width="16.7" style="57" customWidth="true"/>
    <col min="6909" max="6909" width="25.1" style="57" customWidth="true"/>
    <col min="6910" max="6910" width="9.1" style="57" hidden="true" customWidth="true"/>
    <col min="6911" max="6912" width="16.9" style="57" customWidth="true"/>
    <col min="6913" max="6915" width="9.1" style="57" hidden="true" customWidth="true"/>
    <col min="6916" max="7160" width="9.1" style="57"/>
    <col min="7161" max="7161" width="25.7" style="57" customWidth="true"/>
    <col min="7162" max="7162" width="9.1" style="57" hidden="true" customWidth="true"/>
    <col min="7163" max="7164" width="16.7" style="57" customWidth="true"/>
    <col min="7165" max="7165" width="25.1" style="57" customWidth="true"/>
    <col min="7166" max="7166" width="9.1" style="57" hidden="true" customWidth="true"/>
    <col min="7167" max="7168" width="16.9" style="57" customWidth="true"/>
    <col min="7169" max="7171" width="9.1" style="57" hidden="true" customWidth="true"/>
    <col min="7172" max="7416" width="9.1" style="57"/>
    <col min="7417" max="7417" width="25.7" style="57" customWidth="true"/>
    <col min="7418" max="7418" width="9.1" style="57" hidden="true" customWidth="true"/>
    <col min="7419" max="7420" width="16.7" style="57" customWidth="true"/>
    <col min="7421" max="7421" width="25.1" style="57" customWidth="true"/>
    <col min="7422" max="7422" width="9.1" style="57" hidden="true" customWidth="true"/>
    <col min="7423" max="7424" width="16.9" style="57" customWidth="true"/>
    <col min="7425" max="7427" width="9.1" style="57" hidden="true" customWidth="true"/>
    <col min="7428" max="7672" width="9.1" style="57"/>
    <col min="7673" max="7673" width="25.7" style="57" customWidth="true"/>
    <col min="7674" max="7674" width="9.1" style="57" hidden="true" customWidth="true"/>
    <col min="7675" max="7676" width="16.7" style="57" customWidth="true"/>
    <col min="7677" max="7677" width="25.1" style="57" customWidth="true"/>
    <col min="7678" max="7678" width="9.1" style="57" hidden="true" customWidth="true"/>
    <col min="7679" max="7680" width="16.9" style="57" customWidth="true"/>
    <col min="7681" max="7683" width="9.1" style="57" hidden="true" customWidth="true"/>
    <col min="7684" max="7928" width="9.1" style="57"/>
    <col min="7929" max="7929" width="25.7" style="57" customWidth="true"/>
    <col min="7930" max="7930" width="9.1" style="57" hidden="true" customWidth="true"/>
    <col min="7931" max="7932" width="16.7" style="57" customWidth="true"/>
    <col min="7933" max="7933" width="25.1" style="57" customWidth="true"/>
    <col min="7934" max="7934" width="9.1" style="57" hidden="true" customWidth="true"/>
    <col min="7935" max="7936" width="16.9" style="57" customWidth="true"/>
    <col min="7937" max="7939" width="9.1" style="57" hidden="true" customWidth="true"/>
    <col min="7940" max="8184" width="9.1" style="57"/>
    <col min="8185" max="8185" width="25.7" style="57" customWidth="true"/>
    <col min="8186" max="8186" width="9.1" style="57" hidden="true" customWidth="true"/>
    <col min="8187" max="8188" width="16.7" style="57" customWidth="true"/>
    <col min="8189" max="8189" width="25.1" style="57" customWidth="true"/>
    <col min="8190" max="8190" width="9.1" style="57" hidden="true" customWidth="true"/>
    <col min="8191" max="8192" width="16.9" style="57" customWidth="true"/>
    <col min="8193" max="8195" width="9.1" style="57" hidden="true" customWidth="true"/>
    <col min="8196" max="8440" width="9.1" style="57"/>
    <col min="8441" max="8441" width="25.7" style="57" customWidth="true"/>
    <col min="8442" max="8442" width="9.1" style="57" hidden="true" customWidth="true"/>
    <col min="8443" max="8444" width="16.7" style="57" customWidth="true"/>
    <col min="8445" max="8445" width="25.1" style="57" customWidth="true"/>
    <col min="8446" max="8446" width="9.1" style="57" hidden="true" customWidth="true"/>
    <col min="8447" max="8448" width="16.9" style="57" customWidth="true"/>
    <col min="8449" max="8451" width="9.1" style="57" hidden="true" customWidth="true"/>
    <col min="8452" max="8696" width="9.1" style="57"/>
    <col min="8697" max="8697" width="25.7" style="57" customWidth="true"/>
    <col min="8698" max="8698" width="9.1" style="57" hidden="true" customWidth="true"/>
    <col min="8699" max="8700" width="16.7" style="57" customWidth="true"/>
    <col min="8701" max="8701" width="25.1" style="57" customWidth="true"/>
    <col min="8702" max="8702" width="9.1" style="57" hidden="true" customWidth="true"/>
    <col min="8703" max="8704" width="16.9" style="57" customWidth="true"/>
    <col min="8705" max="8707" width="9.1" style="57" hidden="true" customWidth="true"/>
    <col min="8708" max="8952" width="9.1" style="57"/>
    <col min="8953" max="8953" width="25.7" style="57" customWidth="true"/>
    <col min="8954" max="8954" width="9.1" style="57" hidden="true" customWidth="true"/>
    <col min="8955" max="8956" width="16.7" style="57" customWidth="true"/>
    <col min="8957" max="8957" width="25.1" style="57" customWidth="true"/>
    <col min="8958" max="8958" width="9.1" style="57" hidden="true" customWidth="true"/>
    <col min="8959" max="8960" width="16.9" style="57" customWidth="true"/>
    <col min="8961" max="8963" width="9.1" style="57" hidden="true" customWidth="true"/>
    <col min="8964" max="9208" width="9.1" style="57"/>
    <col min="9209" max="9209" width="25.7" style="57" customWidth="true"/>
    <col min="9210" max="9210" width="9.1" style="57" hidden="true" customWidth="true"/>
    <col min="9211" max="9212" width="16.7" style="57" customWidth="true"/>
    <col min="9213" max="9213" width="25.1" style="57" customWidth="true"/>
    <col min="9214" max="9214" width="9.1" style="57" hidden="true" customWidth="true"/>
    <col min="9215" max="9216" width="16.9" style="57" customWidth="true"/>
    <col min="9217" max="9219" width="9.1" style="57" hidden="true" customWidth="true"/>
    <col min="9220" max="9464" width="9.1" style="57"/>
    <col min="9465" max="9465" width="25.7" style="57" customWidth="true"/>
    <col min="9466" max="9466" width="9.1" style="57" hidden="true" customWidth="true"/>
    <col min="9467" max="9468" width="16.7" style="57" customWidth="true"/>
    <col min="9469" max="9469" width="25.1" style="57" customWidth="true"/>
    <col min="9470" max="9470" width="9.1" style="57" hidden="true" customWidth="true"/>
    <col min="9471" max="9472" width="16.9" style="57" customWidth="true"/>
    <col min="9473" max="9475" width="9.1" style="57" hidden="true" customWidth="true"/>
    <col min="9476" max="9720" width="9.1" style="57"/>
    <col min="9721" max="9721" width="25.7" style="57" customWidth="true"/>
    <col min="9722" max="9722" width="9.1" style="57" hidden="true" customWidth="true"/>
    <col min="9723" max="9724" width="16.7" style="57" customWidth="true"/>
    <col min="9725" max="9725" width="25.1" style="57" customWidth="true"/>
    <col min="9726" max="9726" width="9.1" style="57" hidden="true" customWidth="true"/>
    <col min="9727" max="9728" width="16.9" style="57" customWidth="true"/>
    <col min="9729" max="9731" width="9.1" style="57" hidden="true" customWidth="true"/>
    <col min="9732" max="9976" width="9.1" style="57"/>
    <col min="9977" max="9977" width="25.7" style="57" customWidth="true"/>
    <col min="9978" max="9978" width="9.1" style="57" hidden="true" customWidth="true"/>
    <col min="9979" max="9980" width="16.7" style="57" customWidth="true"/>
    <col min="9981" max="9981" width="25.1" style="57" customWidth="true"/>
    <col min="9982" max="9982" width="9.1" style="57" hidden="true" customWidth="true"/>
    <col min="9983" max="9984" width="16.9" style="57" customWidth="true"/>
    <col min="9985" max="9987" width="9.1" style="57" hidden="true" customWidth="true"/>
    <col min="9988" max="10232" width="9.1" style="57"/>
    <col min="10233" max="10233" width="25.7" style="57" customWidth="true"/>
    <col min="10234" max="10234" width="9.1" style="57" hidden="true" customWidth="true"/>
    <col min="10235" max="10236" width="16.7" style="57" customWidth="true"/>
    <col min="10237" max="10237" width="25.1" style="57" customWidth="true"/>
    <col min="10238" max="10238" width="9.1" style="57" hidden="true" customWidth="true"/>
    <col min="10239" max="10240" width="16.9" style="57" customWidth="true"/>
    <col min="10241" max="10243" width="9.1" style="57" hidden="true" customWidth="true"/>
    <col min="10244" max="10488" width="9.1" style="57"/>
    <col min="10489" max="10489" width="25.7" style="57" customWidth="true"/>
    <col min="10490" max="10490" width="9.1" style="57" hidden="true" customWidth="true"/>
    <col min="10491" max="10492" width="16.7" style="57" customWidth="true"/>
    <col min="10493" max="10493" width="25.1" style="57" customWidth="true"/>
    <col min="10494" max="10494" width="9.1" style="57" hidden="true" customWidth="true"/>
    <col min="10495" max="10496" width="16.9" style="57" customWidth="true"/>
    <col min="10497" max="10499" width="9.1" style="57" hidden="true" customWidth="true"/>
    <col min="10500" max="10744" width="9.1" style="57"/>
    <col min="10745" max="10745" width="25.7" style="57" customWidth="true"/>
    <col min="10746" max="10746" width="9.1" style="57" hidden="true" customWidth="true"/>
    <col min="10747" max="10748" width="16.7" style="57" customWidth="true"/>
    <col min="10749" max="10749" width="25.1" style="57" customWidth="true"/>
    <col min="10750" max="10750" width="9.1" style="57" hidden="true" customWidth="true"/>
    <col min="10751" max="10752" width="16.9" style="57" customWidth="true"/>
    <col min="10753" max="10755" width="9.1" style="57" hidden="true" customWidth="true"/>
    <col min="10756" max="11000" width="9.1" style="57"/>
    <col min="11001" max="11001" width="25.7" style="57" customWidth="true"/>
    <col min="11002" max="11002" width="9.1" style="57" hidden="true" customWidth="true"/>
    <col min="11003" max="11004" width="16.7" style="57" customWidth="true"/>
    <col min="11005" max="11005" width="25.1" style="57" customWidth="true"/>
    <col min="11006" max="11006" width="9.1" style="57" hidden="true" customWidth="true"/>
    <col min="11007" max="11008" width="16.9" style="57" customWidth="true"/>
    <col min="11009" max="11011" width="9.1" style="57" hidden="true" customWidth="true"/>
    <col min="11012" max="11256" width="9.1" style="57"/>
    <col min="11257" max="11257" width="25.7" style="57" customWidth="true"/>
    <col min="11258" max="11258" width="9.1" style="57" hidden="true" customWidth="true"/>
    <col min="11259" max="11260" width="16.7" style="57" customWidth="true"/>
    <col min="11261" max="11261" width="25.1" style="57" customWidth="true"/>
    <col min="11262" max="11262" width="9.1" style="57" hidden="true" customWidth="true"/>
    <col min="11263" max="11264" width="16.9" style="57" customWidth="true"/>
    <col min="11265" max="11267" width="9.1" style="57" hidden="true" customWidth="true"/>
    <col min="11268" max="11512" width="9.1" style="57"/>
    <col min="11513" max="11513" width="25.7" style="57" customWidth="true"/>
    <col min="11514" max="11514" width="9.1" style="57" hidden="true" customWidth="true"/>
    <col min="11515" max="11516" width="16.7" style="57" customWidth="true"/>
    <col min="11517" max="11517" width="25.1" style="57" customWidth="true"/>
    <col min="11518" max="11518" width="9.1" style="57" hidden="true" customWidth="true"/>
    <col min="11519" max="11520" width="16.9" style="57" customWidth="true"/>
    <col min="11521" max="11523" width="9.1" style="57" hidden="true" customWidth="true"/>
    <col min="11524" max="11768" width="9.1" style="57"/>
    <col min="11769" max="11769" width="25.7" style="57" customWidth="true"/>
    <col min="11770" max="11770" width="9.1" style="57" hidden="true" customWidth="true"/>
    <col min="11771" max="11772" width="16.7" style="57" customWidth="true"/>
    <col min="11773" max="11773" width="25.1" style="57" customWidth="true"/>
    <col min="11774" max="11774" width="9.1" style="57" hidden="true" customWidth="true"/>
    <col min="11775" max="11776" width="16.9" style="57" customWidth="true"/>
    <col min="11777" max="11779" width="9.1" style="57" hidden="true" customWidth="true"/>
    <col min="11780" max="12024" width="9.1" style="57"/>
    <col min="12025" max="12025" width="25.7" style="57" customWidth="true"/>
    <col min="12026" max="12026" width="9.1" style="57" hidden="true" customWidth="true"/>
    <col min="12027" max="12028" width="16.7" style="57" customWidth="true"/>
    <col min="12029" max="12029" width="25.1" style="57" customWidth="true"/>
    <col min="12030" max="12030" width="9.1" style="57" hidden="true" customWidth="true"/>
    <col min="12031" max="12032" width="16.9" style="57" customWidth="true"/>
    <col min="12033" max="12035" width="9.1" style="57" hidden="true" customWidth="true"/>
    <col min="12036" max="12280" width="9.1" style="57"/>
    <col min="12281" max="12281" width="25.7" style="57" customWidth="true"/>
    <col min="12282" max="12282" width="9.1" style="57" hidden="true" customWidth="true"/>
    <col min="12283" max="12284" width="16.7" style="57" customWidth="true"/>
    <col min="12285" max="12285" width="25.1" style="57" customWidth="true"/>
    <col min="12286" max="12286" width="9.1" style="57" hidden="true" customWidth="true"/>
    <col min="12287" max="12288" width="16.9" style="57" customWidth="true"/>
    <col min="12289" max="12291" width="9.1" style="57" hidden="true" customWidth="true"/>
    <col min="12292" max="12536" width="9.1" style="57"/>
    <col min="12537" max="12537" width="25.7" style="57" customWidth="true"/>
    <col min="12538" max="12538" width="9.1" style="57" hidden="true" customWidth="true"/>
    <col min="12539" max="12540" width="16.7" style="57" customWidth="true"/>
    <col min="12541" max="12541" width="25.1" style="57" customWidth="true"/>
    <col min="12542" max="12542" width="9.1" style="57" hidden="true" customWidth="true"/>
    <col min="12543" max="12544" width="16.9" style="57" customWidth="true"/>
    <col min="12545" max="12547" width="9.1" style="57" hidden="true" customWidth="true"/>
    <col min="12548" max="12792" width="9.1" style="57"/>
    <col min="12793" max="12793" width="25.7" style="57" customWidth="true"/>
    <col min="12794" max="12794" width="9.1" style="57" hidden="true" customWidth="true"/>
    <col min="12795" max="12796" width="16.7" style="57" customWidth="true"/>
    <col min="12797" max="12797" width="25.1" style="57" customWidth="true"/>
    <col min="12798" max="12798" width="9.1" style="57" hidden="true" customWidth="true"/>
    <col min="12799" max="12800" width="16.9" style="57" customWidth="true"/>
    <col min="12801" max="12803" width="9.1" style="57" hidden="true" customWidth="true"/>
    <col min="12804" max="13048" width="9.1" style="57"/>
    <col min="13049" max="13049" width="25.7" style="57" customWidth="true"/>
    <col min="13050" max="13050" width="9.1" style="57" hidden="true" customWidth="true"/>
    <col min="13051" max="13052" width="16.7" style="57" customWidth="true"/>
    <col min="13053" max="13053" width="25.1" style="57" customWidth="true"/>
    <col min="13054" max="13054" width="9.1" style="57" hidden="true" customWidth="true"/>
    <col min="13055" max="13056" width="16.9" style="57" customWidth="true"/>
    <col min="13057" max="13059" width="9.1" style="57" hidden="true" customWidth="true"/>
    <col min="13060" max="13304" width="9.1" style="57"/>
    <col min="13305" max="13305" width="25.7" style="57" customWidth="true"/>
    <col min="13306" max="13306" width="9.1" style="57" hidden="true" customWidth="true"/>
    <col min="13307" max="13308" width="16.7" style="57" customWidth="true"/>
    <col min="13309" max="13309" width="25.1" style="57" customWidth="true"/>
    <col min="13310" max="13310" width="9.1" style="57" hidden="true" customWidth="true"/>
    <col min="13311" max="13312" width="16.9" style="57" customWidth="true"/>
    <col min="13313" max="13315" width="9.1" style="57" hidden="true" customWidth="true"/>
    <col min="13316" max="13560" width="9.1" style="57"/>
    <col min="13561" max="13561" width="25.7" style="57" customWidth="true"/>
    <col min="13562" max="13562" width="9.1" style="57" hidden="true" customWidth="true"/>
    <col min="13563" max="13564" width="16.7" style="57" customWidth="true"/>
    <col min="13565" max="13565" width="25.1" style="57" customWidth="true"/>
    <col min="13566" max="13566" width="9.1" style="57" hidden="true" customWidth="true"/>
    <col min="13567" max="13568" width="16.9" style="57" customWidth="true"/>
    <col min="13569" max="13571" width="9.1" style="57" hidden="true" customWidth="true"/>
    <col min="13572" max="13816" width="9.1" style="57"/>
    <col min="13817" max="13817" width="25.7" style="57" customWidth="true"/>
    <col min="13818" max="13818" width="9.1" style="57" hidden="true" customWidth="true"/>
    <col min="13819" max="13820" width="16.7" style="57" customWidth="true"/>
    <col min="13821" max="13821" width="25.1" style="57" customWidth="true"/>
    <col min="13822" max="13822" width="9.1" style="57" hidden="true" customWidth="true"/>
    <col min="13823" max="13824" width="16.9" style="57" customWidth="true"/>
    <col min="13825" max="13827" width="9.1" style="57" hidden="true" customWidth="true"/>
    <col min="13828" max="14072" width="9.1" style="57"/>
    <col min="14073" max="14073" width="25.7" style="57" customWidth="true"/>
    <col min="14074" max="14074" width="9.1" style="57" hidden="true" customWidth="true"/>
    <col min="14075" max="14076" width="16.7" style="57" customWidth="true"/>
    <col min="14077" max="14077" width="25.1" style="57" customWidth="true"/>
    <col min="14078" max="14078" width="9.1" style="57" hidden="true" customWidth="true"/>
    <col min="14079" max="14080" width="16.9" style="57" customWidth="true"/>
    <col min="14081" max="14083" width="9.1" style="57" hidden="true" customWidth="true"/>
    <col min="14084" max="14328" width="9.1" style="57"/>
    <col min="14329" max="14329" width="25.7" style="57" customWidth="true"/>
    <col min="14330" max="14330" width="9.1" style="57" hidden="true" customWidth="true"/>
    <col min="14331" max="14332" width="16.7" style="57" customWidth="true"/>
    <col min="14333" max="14333" width="25.1" style="57" customWidth="true"/>
    <col min="14334" max="14334" width="9.1" style="57" hidden="true" customWidth="true"/>
    <col min="14335" max="14336" width="16.9" style="57" customWidth="true"/>
    <col min="14337" max="14339" width="9.1" style="57" hidden="true" customWidth="true"/>
    <col min="14340" max="14584" width="9.1" style="57"/>
    <col min="14585" max="14585" width="25.7" style="57" customWidth="true"/>
    <col min="14586" max="14586" width="9.1" style="57" hidden="true" customWidth="true"/>
    <col min="14587" max="14588" width="16.7" style="57" customWidth="true"/>
    <col min="14589" max="14589" width="25.1" style="57" customWidth="true"/>
    <col min="14590" max="14590" width="9.1" style="57" hidden="true" customWidth="true"/>
    <col min="14591" max="14592" width="16.9" style="57" customWidth="true"/>
    <col min="14593" max="14595" width="9.1" style="57" hidden="true" customWidth="true"/>
    <col min="14596" max="14840" width="9.1" style="57"/>
    <col min="14841" max="14841" width="25.7" style="57" customWidth="true"/>
    <col min="14842" max="14842" width="9.1" style="57" hidden="true" customWidth="true"/>
    <col min="14843" max="14844" width="16.7" style="57" customWidth="true"/>
    <col min="14845" max="14845" width="25.1" style="57" customWidth="true"/>
    <col min="14846" max="14846" width="9.1" style="57" hidden="true" customWidth="true"/>
    <col min="14847" max="14848" width="16.9" style="57" customWidth="true"/>
    <col min="14849" max="14851" width="9.1" style="57" hidden="true" customWidth="true"/>
    <col min="14852" max="15096" width="9.1" style="57"/>
    <col min="15097" max="15097" width="25.7" style="57" customWidth="true"/>
    <col min="15098" max="15098" width="9.1" style="57" hidden="true" customWidth="true"/>
    <col min="15099" max="15100" width="16.7" style="57" customWidth="true"/>
    <col min="15101" max="15101" width="25.1" style="57" customWidth="true"/>
    <col min="15102" max="15102" width="9.1" style="57" hidden="true" customWidth="true"/>
    <col min="15103" max="15104" width="16.9" style="57" customWidth="true"/>
    <col min="15105" max="15107" width="9.1" style="57" hidden="true" customWidth="true"/>
    <col min="15108" max="15352" width="9.1" style="57"/>
    <col min="15353" max="15353" width="25.7" style="57" customWidth="true"/>
    <col min="15354" max="15354" width="9.1" style="57" hidden="true" customWidth="true"/>
    <col min="15355" max="15356" width="16.7" style="57" customWidth="true"/>
    <col min="15357" max="15357" width="25.1" style="57" customWidth="true"/>
    <col min="15358" max="15358" width="9.1" style="57" hidden="true" customWidth="true"/>
    <col min="15359" max="15360" width="16.9" style="57" customWidth="true"/>
    <col min="15361" max="15363" width="9.1" style="57" hidden="true" customWidth="true"/>
    <col min="15364" max="15608" width="9.1" style="57"/>
    <col min="15609" max="15609" width="25.7" style="57" customWidth="true"/>
    <col min="15610" max="15610" width="9.1" style="57" hidden="true" customWidth="true"/>
    <col min="15611" max="15612" width="16.7" style="57" customWidth="true"/>
    <col min="15613" max="15613" width="25.1" style="57" customWidth="true"/>
    <col min="15614" max="15614" width="9.1" style="57" hidden="true" customWidth="true"/>
    <col min="15615" max="15616" width="16.9" style="57" customWidth="true"/>
    <col min="15617" max="15619" width="9.1" style="57" hidden="true" customWidth="true"/>
    <col min="15620" max="15864" width="9.1" style="57"/>
    <col min="15865" max="15865" width="25.7" style="57" customWidth="true"/>
    <col min="15866" max="15866" width="9.1" style="57" hidden="true" customWidth="true"/>
    <col min="15867" max="15868" width="16.7" style="57" customWidth="true"/>
    <col min="15869" max="15869" width="25.1" style="57" customWidth="true"/>
    <col min="15870" max="15870" width="9.1" style="57" hidden="true" customWidth="true"/>
    <col min="15871" max="15872" width="16.9" style="57" customWidth="true"/>
    <col min="15873" max="15875" width="9.1" style="57" hidden="true" customWidth="true"/>
    <col min="15876" max="16120" width="9.1" style="57"/>
    <col min="16121" max="16121" width="25.7" style="57" customWidth="true"/>
    <col min="16122" max="16122" width="9.1" style="57" hidden="true" customWidth="true"/>
    <col min="16123" max="16124" width="16.7" style="57" customWidth="true"/>
    <col min="16125" max="16125" width="25.1" style="57" customWidth="true"/>
    <col min="16126" max="16126" width="9.1" style="57" hidden="true" customWidth="true"/>
    <col min="16127" max="16128" width="16.9" style="57" customWidth="true"/>
    <col min="16129" max="16131" width="9.1" style="57" hidden="true" customWidth="true"/>
    <col min="16132" max="16384" width="9.1" style="57"/>
  </cols>
  <sheetData>
    <row r="1" spans="1:1">
      <c r="A1" s="58" t="s">
        <v>1367</v>
      </c>
    </row>
    <row r="2" s="52" customFormat="true" ht="33.75" customHeight="true" spans="1:7">
      <c r="A2" s="59" t="s">
        <v>1368</v>
      </c>
      <c r="B2" s="59"/>
      <c r="C2" s="59"/>
      <c r="D2" s="59"/>
      <c r="E2" s="59"/>
      <c r="F2" s="59"/>
      <c r="G2" s="59"/>
    </row>
    <row r="3" s="52" customFormat="true" ht="17.1" customHeight="true" spans="1:7">
      <c r="A3" s="60" t="s">
        <v>104</v>
      </c>
      <c r="B3" s="60"/>
      <c r="C3" s="60"/>
      <c r="D3" s="60"/>
      <c r="E3" s="60"/>
      <c r="F3" s="60"/>
      <c r="G3" s="60"/>
    </row>
    <row r="4" s="52" customFormat="true" ht="35.1" customHeight="true" spans="1:7">
      <c r="A4" s="61" t="s">
        <v>1338</v>
      </c>
      <c r="B4" s="61" t="s">
        <v>36</v>
      </c>
      <c r="C4" s="61" t="s">
        <v>37</v>
      </c>
      <c r="D4" s="61" t="s">
        <v>38</v>
      </c>
      <c r="E4" s="70" t="s">
        <v>39</v>
      </c>
      <c r="F4" s="61" t="s">
        <v>40</v>
      </c>
      <c r="G4" s="61" t="s">
        <v>41</v>
      </c>
    </row>
    <row r="5" s="52" customFormat="true" ht="25.5" spans="1:7">
      <c r="A5" s="62" t="s">
        <v>1354</v>
      </c>
      <c r="B5" s="63">
        <f>B8+B14</f>
        <v>586</v>
      </c>
      <c r="C5" s="63">
        <f>C8+C14</f>
        <v>586</v>
      </c>
      <c r="D5" s="63">
        <f>D6+D8</f>
        <v>556</v>
      </c>
      <c r="E5" s="71">
        <f>D5/B5</f>
        <v>0.948805460750853</v>
      </c>
      <c r="F5" s="63">
        <f>F8+F10+F12+F13+F14</f>
        <v>411</v>
      </c>
      <c r="G5" s="71">
        <f>D5/F5-1</f>
        <v>0.35279805352798</v>
      </c>
    </row>
    <row r="6" s="53" customFormat="true" ht="25.5" spans="1:7">
      <c r="A6" s="64" t="s">
        <v>1355</v>
      </c>
      <c r="B6" s="63"/>
      <c r="C6" s="63"/>
      <c r="D6" s="63">
        <v>6</v>
      </c>
      <c r="E6" s="71" t="s">
        <v>58</v>
      </c>
      <c r="F6" s="63"/>
      <c r="G6" s="71"/>
    </row>
    <row r="7" s="53" customFormat="true" ht="25.5" spans="1:7">
      <c r="A7" s="65" t="s">
        <v>1356</v>
      </c>
      <c r="B7" s="66"/>
      <c r="C7" s="66"/>
      <c r="D7" s="66">
        <v>6</v>
      </c>
      <c r="E7" s="72" t="s">
        <v>58</v>
      </c>
      <c r="F7" s="63"/>
      <c r="G7" s="71"/>
    </row>
    <row r="8" s="53" customFormat="true" ht="25.5" spans="1:7">
      <c r="A8" s="64" t="s">
        <v>1357</v>
      </c>
      <c r="B8" s="63">
        <v>6</v>
      </c>
      <c r="C8" s="63">
        <v>586</v>
      </c>
      <c r="D8" s="63">
        <v>550</v>
      </c>
      <c r="E8" s="71" t="s">
        <v>58</v>
      </c>
      <c r="F8" s="63"/>
      <c r="G8" s="71"/>
    </row>
    <row r="9" s="53" customFormat="true" ht="25.5" spans="1:7">
      <c r="A9" s="65" t="s">
        <v>1358</v>
      </c>
      <c r="B9" s="66">
        <v>6</v>
      </c>
      <c r="C9" s="66">
        <v>586</v>
      </c>
      <c r="D9" s="67">
        <v>550</v>
      </c>
      <c r="E9" s="72" t="s">
        <v>58</v>
      </c>
      <c r="F9" s="67"/>
      <c r="G9" s="71"/>
    </row>
    <row r="10" s="53" customFormat="true" ht="13.5" spans="1:7">
      <c r="A10" s="64" t="s">
        <v>1359</v>
      </c>
      <c r="B10" s="63"/>
      <c r="C10" s="63"/>
      <c r="D10" s="63"/>
      <c r="E10" s="71"/>
      <c r="F10" s="63"/>
      <c r="G10" s="71"/>
    </row>
    <row r="11" s="53" customFormat="true" ht="13.5" spans="1:7">
      <c r="A11" s="65" t="s">
        <v>1360</v>
      </c>
      <c r="B11" s="66"/>
      <c r="C11" s="66"/>
      <c r="D11" s="66"/>
      <c r="E11" s="71"/>
      <c r="F11" s="66"/>
      <c r="G11" s="71"/>
    </row>
    <row r="12" s="53" customFormat="true" ht="13.5" spans="1:7">
      <c r="A12" s="64" t="s">
        <v>1361</v>
      </c>
      <c r="B12" s="63"/>
      <c r="C12" s="63"/>
      <c r="D12" s="68"/>
      <c r="E12" s="71"/>
      <c r="F12" s="68"/>
      <c r="G12" s="71"/>
    </row>
    <row r="13" s="53" customFormat="true" ht="13.5" spans="1:7">
      <c r="A13" s="64" t="s">
        <v>1362</v>
      </c>
      <c r="B13" s="63"/>
      <c r="C13" s="63"/>
      <c r="D13" s="68"/>
      <c r="E13" s="71"/>
      <c r="F13" s="68"/>
      <c r="G13" s="71"/>
    </row>
    <row r="14" s="53" customFormat="true" ht="13.5" spans="1:7">
      <c r="A14" s="64" t="s">
        <v>1363</v>
      </c>
      <c r="B14" s="63">
        <v>580</v>
      </c>
      <c r="C14" s="63"/>
      <c r="D14" s="63"/>
      <c r="E14" s="71"/>
      <c r="F14" s="63">
        <v>411</v>
      </c>
      <c r="G14" s="71" t="s">
        <v>58</v>
      </c>
    </row>
    <row r="15" s="53" customFormat="true" ht="25.5" spans="1:7">
      <c r="A15" s="69" t="s">
        <v>1364</v>
      </c>
      <c r="B15" s="66">
        <v>580</v>
      </c>
      <c r="C15" s="66"/>
      <c r="D15" s="66"/>
      <c r="E15" s="72"/>
      <c r="F15" s="66">
        <v>411</v>
      </c>
      <c r="G15" s="72" t="s">
        <v>58</v>
      </c>
    </row>
    <row r="16" s="54" customFormat="true" ht="17.1" customHeight="true"/>
    <row r="17" s="53" customFormat="true" ht="17.25" customHeight="true" spans="1:7">
      <c r="A17" s="56"/>
      <c r="B17" s="56"/>
      <c r="C17" s="56"/>
      <c r="D17" s="57"/>
      <c r="E17" s="57"/>
      <c r="F17" s="57"/>
      <c r="G17" s="57"/>
    </row>
    <row r="18" s="55" customFormat="true" ht="26.25" customHeight="true" spans="1:7">
      <c r="A18" s="56"/>
      <c r="B18" s="56"/>
      <c r="C18" s="56"/>
      <c r="D18" s="57"/>
      <c r="E18" s="57"/>
      <c r="F18" s="57"/>
      <c r="G18" s="57"/>
    </row>
  </sheetData>
  <mergeCells count="2">
    <mergeCell ref="A2:G2"/>
    <mergeCell ref="A3:G3"/>
  </mergeCells>
  <printOptions horizontalCentered="true"/>
  <pageMargins left="0.393055555555556" right="0.432638888888889" top="0.786805555555556" bottom="0.747916666666667" header="0.511805555555556" footer="0.511805555555556"/>
  <pageSetup paperSize="9" orientation="landscape"/>
  <headerFooter alignWithMargins="0">
    <oddFooter>&amp;C第 &amp;P 页 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27" sqref="B27"/>
    </sheetView>
  </sheetViews>
  <sheetFormatPr defaultColWidth="9" defaultRowHeight="13.5" outlineLevelRow="5" outlineLevelCol="3"/>
  <cols>
    <col min="1" max="1" width="25.125" style="43" customWidth="true"/>
    <col min="2" max="2" width="23" style="43" customWidth="true"/>
    <col min="3" max="3" width="25.125" style="43" customWidth="true"/>
    <col min="4" max="4" width="24.125" style="43" customWidth="true"/>
    <col min="5" max="16384" width="9" style="43"/>
  </cols>
  <sheetData>
    <row r="1" ht="21" customHeight="true" spans="1:1">
      <c r="A1" s="43" t="s">
        <v>1369</v>
      </c>
    </row>
    <row r="2" ht="25.5" spans="1:4">
      <c r="A2" s="44" t="s">
        <v>1370</v>
      </c>
      <c r="B2" s="44"/>
      <c r="C2" s="44"/>
      <c r="D2" s="44"/>
    </row>
    <row r="3" spans="1:4">
      <c r="A3" s="45"/>
      <c r="D3" s="46" t="s">
        <v>34</v>
      </c>
    </row>
    <row r="4" ht="15.75" spans="1:4">
      <c r="A4" s="47" t="s">
        <v>1220</v>
      </c>
      <c r="B4" s="48" t="s">
        <v>1158</v>
      </c>
      <c r="C4" s="47" t="s">
        <v>1221</v>
      </c>
      <c r="D4" s="48" t="s">
        <v>1158</v>
      </c>
    </row>
    <row r="5" ht="34.95" customHeight="true" spans="1:4">
      <c r="A5" s="49" t="s">
        <v>1224</v>
      </c>
      <c r="B5" s="50">
        <v>0</v>
      </c>
      <c r="C5" s="49" t="s">
        <v>1224</v>
      </c>
      <c r="D5" s="50">
        <v>0</v>
      </c>
    </row>
    <row r="6" ht="18.75" spans="1:1">
      <c r="A6" s="51" t="s">
        <v>1239</v>
      </c>
    </row>
  </sheetData>
  <mergeCells count="1">
    <mergeCell ref="A2:D2"/>
  </mergeCells>
  <pageMargins left="0.751388888888889" right="0.751388888888889" top="1" bottom="1" header="0.5" footer="0.5"/>
  <pageSetup paperSize="9" orientation="portrait" horizontalDpi="600"/>
  <headerFooter>
    <oddFooter>&amp;C第 &amp;P 页&amp;R&amp;A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9:I19"/>
  <sheetViews>
    <sheetView topLeftCell="A17" workbookViewId="0">
      <selection activeCell="C35" sqref="C35"/>
    </sheetView>
  </sheetViews>
  <sheetFormatPr defaultColWidth="9" defaultRowHeight="15.75"/>
  <sheetData>
    <row r="19" ht="34.5" spans="1:9">
      <c r="A19" s="28" t="s">
        <v>1371</v>
      </c>
      <c r="B19" s="28"/>
      <c r="C19" s="28"/>
      <c r="D19" s="28"/>
      <c r="E19" s="28"/>
      <c r="F19" s="28"/>
      <c r="G19" s="28"/>
      <c r="H19" s="28"/>
      <c r="I19" s="28"/>
    </row>
  </sheetData>
  <mergeCells count="1">
    <mergeCell ref="A19:I19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2"/>
  <sheetViews>
    <sheetView showGridLines="0" showZeros="0" workbookViewId="0">
      <selection activeCell="K22" sqref="K22"/>
    </sheetView>
  </sheetViews>
  <sheetFormatPr defaultColWidth="9.1" defaultRowHeight="15.75"/>
  <cols>
    <col min="1" max="1" width="18.1" style="29" customWidth="true"/>
    <col min="2" max="2" width="8.1" style="29" customWidth="true"/>
    <col min="3" max="4" width="14" style="29" customWidth="true"/>
    <col min="5" max="5" width="17.4" style="29" customWidth="true"/>
    <col min="6" max="7" width="14" style="29" customWidth="true"/>
    <col min="8" max="10" width="9.4" style="29" customWidth="true"/>
    <col min="11" max="11" width="7.6" style="30" customWidth="true"/>
    <col min="12" max="256" width="9.1" style="30"/>
    <col min="257" max="257" width="20.9" style="30" customWidth="true"/>
    <col min="258" max="258" width="9.7" style="30" customWidth="true"/>
    <col min="259" max="263" width="13.2" style="30" customWidth="true"/>
    <col min="264" max="266" width="9.4" style="30" customWidth="true"/>
    <col min="267" max="512" width="9.1" style="30"/>
    <col min="513" max="513" width="20.9" style="30" customWidth="true"/>
    <col min="514" max="514" width="9.7" style="30" customWidth="true"/>
    <col min="515" max="519" width="13.2" style="30" customWidth="true"/>
    <col min="520" max="522" width="9.4" style="30" customWidth="true"/>
    <col min="523" max="768" width="9.1" style="30"/>
    <col min="769" max="769" width="20.9" style="30" customWidth="true"/>
    <col min="770" max="770" width="9.7" style="30" customWidth="true"/>
    <col min="771" max="775" width="13.2" style="30" customWidth="true"/>
    <col min="776" max="778" width="9.4" style="30" customWidth="true"/>
    <col min="779" max="1024" width="9.1" style="30"/>
    <col min="1025" max="1025" width="20.9" style="30" customWidth="true"/>
    <col min="1026" max="1026" width="9.7" style="30" customWidth="true"/>
    <col min="1027" max="1031" width="13.2" style="30" customWidth="true"/>
    <col min="1032" max="1034" width="9.4" style="30" customWidth="true"/>
    <col min="1035" max="1280" width="9.1" style="30"/>
    <col min="1281" max="1281" width="20.9" style="30" customWidth="true"/>
    <col min="1282" max="1282" width="9.7" style="30" customWidth="true"/>
    <col min="1283" max="1287" width="13.2" style="30" customWidth="true"/>
    <col min="1288" max="1290" width="9.4" style="30" customWidth="true"/>
    <col min="1291" max="1536" width="9.1" style="30"/>
    <col min="1537" max="1537" width="20.9" style="30" customWidth="true"/>
    <col min="1538" max="1538" width="9.7" style="30" customWidth="true"/>
    <col min="1539" max="1543" width="13.2" style="30" customWidth="true"/>
    <col min="1544" max="1546" width="9.4" style="30" customWidth="true"/>
    <col min="1547" max="1792" width="9.1" style="30"/>
    <col min="1793" max="1793" width="20.9" style="30" customWidth="true"/>
    <col min="1794" max="1794" width="9.7" style="30" customWidth="true"/>
    <col min="1795" max="1799" width="13.2" style="30" customWidth="true"/>
    <col min="1800" max="1802" width="9.4" style="30" customWidth="true"/>
    <col min="1803" max="2048" width="9.1" style="30"/>
    <col min="2049" max="2049" width="20.9" style="30" customWidth="true"/>
    <col min="2050" max="2050" width="9.7" style="30" customWidth="true"/>
    <col min="2051" max="2055" width="13.2" style="30" customWidth="true"/>
    <col min="2056" max="2058" width="9.4" style="30" customWidth="true"/>
    <col min="2059" max="2304" width="9.1" style="30"/>
    <col min="2305" max="2305" width="20.9" style="30" customWidth="true"/>
    <col min="2306" max="2306" width="9.7" style="30" customWidth="true"/>
    <col min="2307" max="2311" width="13.2" style="30" customWidth="true"/>
    <col min="2312" max="2314" width="9.4" style="30" customWidth="true"/>
    <col min="2315" max="2560" width="9.1" style="30"/>
    <col min="2561" max="2561" width="20.9" style="30" customWidth="true"/>
    <col min="2562" max="2562" width="9.7" style="30" customWidth="true"/>
    <col min="2563" max="2567" width="13.2" style="30" customWidth="true"/>
    <col min="2568" max="2570" width="9.4" style="30" customWidth="true"/>
    <col min="2571" max="2816" width="9.1" style="30"/>
    <col min="2817" max="2817" width="20.9" style="30" customWidth="true"/>
    <col min="2818" max="2818" width="9.7" style="30" customWidth="true"/>
    <col min="2819" max="2823" width="13.2" style="30" customWidth="true"/>
    <col min="2824" max="2826" width="9.4" style="30" customWidth="true"/>
    <col min="2827" max="3072" width="9.1" style="30"/>
    <col min="3073" max="3073" width="20.9" style="30" customWidth="true"/>
    <col min="3074" max="3074" width="9.7" style="30" customWidth="true"/>
    <col min="3075" max="3079" width="13.2" style="30" customWidth="true"/>
    <col min="3080" max="3082" width="9.4" style="30" customWidth="true"/>
    <col min="3083" max="3328" width="9.1" style="30"/>
    <col min="3329" max="3329" width="20.9" style="30" customWidth="true"/>
    <col min="3330" max="3330" width="9.7" style="30" customWidth="true"/>
    <col min="3331" max="3335" width="13.2" style="30" customWidth="true"/>
    <col min="3336" max="3338" width="9.4" style="30" customWidth="true"/>
    <col min="3339" max="3584" width="9.1" style="30"/>
    <col min="3585" max="3585" width="20.9" style="30" customWidth="true"/>
    <col min="3586" max="3586" width="9.7" style="30" customWidth="true"/>
    <col min="3587" max="3591" width="13.2" style="30" customWidth="true"/>
    <col min="3592" max="3594" width="9.4" style="30" customWidth="true"/>
    <col min="3595" max="3840" width="9.1" style="30"/>
    <col min="3841" max="3841" width="20.9" style="30" customWidth="true"/>
    <col min="3842" max="3842" width="9.7" style="30" customWidth="true"/>
    <col min="3843" max="3847" width="13.2" style="30" customWidth="true"/>
    <col min="3848" max="3850" width="9.4" style="30" customWidth="true"/>
    <col min="3851" max="4096" width="9.1" style="30"/>
    <col min="4097" max="4097" width="20.9" style="30" customWidth="true"/>
    <col min="4098" max="4098" width="9.7" style="30" customWidth="true"/>
    <col min="4099" max="4103" width="13.2" style="30" customWidth="true"/>
    <col min="4104" max="4106" width="9.4" style="30" customWidth="true"/>
    <col min="4107" max="4352" width="9.1" style="30"/>
    <col min="4353" max="4353" width="20.9" style="30" customWidth="true"/>
    <col min="4354" max="4354" width="9.7" style="30" customWidth="true"/>
    <col min="4355" max="4359" width="13.2" style="30" customWidth="true"/>
    <col min="4360" max="4362" width="9.4" style="30" customWidth="true"/>
    <col min="4363" max="4608" width="9.1" style="30"/>
    <col min="4609" max="4609" width="20.9" style="30" customWidth="true"/>
    <col min="4610" max="4610" width="9.7" style="30" customWidth="true"/>
    <col min="4611" max="4615" width="13.2" style="30" customWidth="true"/>
    <col min="4616" max="4618" width="9.4" style="30" customWidth="true"/>
    <col min="4619" max="4864" width="9.1" style="30"/>
    <col min="4865" max="4865" width="20.9" style="30" customWidth="true"/>
    <col min="4866" max="4866" width="9.7" style="30" customWidth="true"/>
    <col min="4867" max="4871" width="13.2" style="30" customWidth="true"/>
    <col min="4872" max="4874" width="9.4" style="30" customWidth="true"/>
    <col min="4875" max="5120" width="9.1" style="30"/>
    <col min="5121" max="5121" width="20.9" style="30" customWidth="true"/>
    <col min="5122" max="5122" width="9.7" style="30" customWidth="true"/>
    <col min="5123" max="5127" width="13.2" style="30" customWidth="true"/>
    <col min="5128" max="5130" width="9.4" style="30" customWidth="true"/>
    <col min="5131" max="5376" width="9.1" style="30"/>
    <col min="5377" max="5377" width="20.9" style="30" customWidth="true"/>
    <col min="5378" max="5378" width="9.7" style="30" customWidth="true"/>
    <col min="5379" max="5383" width="13.2" style="30" customWidth="true"/>
    <col min="5384" max="5386" width="9.4" style="30" customWidth="true"/>
    <col min="5387" max="5632" width="9.1" style="30"/>
    <col min="5633" max="5633" width="20.9" style="30" customWidth="true"/>
    <col min="5634" max="5634" width="9.7" style="30" customWidth="true"/>
    <col min="5635" max="5639" width="13.2" style="30" customWidth="true"/>
    <col min="5640" max="5642" width="9.4" style="30" customWidth="true"/>
    <col min="5643" max="5888" width="9.1" style="30"/>
    <col min="5889" max="5889" width="20.9" style="30" customWidth="true"/>
    <col min="5890" max="5890" width="9.7" style="30" customWidth="true"/>
    <col min="5891" max="5895" width="13.2" style="30" customWidth="true"/>
    <col min="5896" max="5898" width="9.4" style="30" customWidth="true"/>
    <col min="5899" max="6144" width="9.1" style="30"/>
    <col min="6145" max="6145" width="20.9" style="30" customWidth="true"/>
    <col min="6146" max="6146" width="9.7" style="30" customWidth="true"/>
    <col min="6147" max="6151" width="13.2" style="30" customWidth="true"/>
    <col min="6152" max="6154" width="9.4" style="30" customWidth="true"/>
    <col min="6155" max="6400" width="9.1" style="30"/>
    <col min="6401" max="6401" width="20.9" style="30" customWidth="true"/>
    <col min="6402" max="6402" width="9.7" style="30" customWidth="true"/>
    <col min="6403" max="6407" width="13.2" style="30" customWidth="true"/>
    <col min="6408" max="6410" width="9.4" style="30" customWidth="true"/>
    <col min="6411" max="6656" width="9.1" style="30"/>
    <col min="6657" max="6657" width="20.9" style="30" customWidth="true"/>
    <col min="6658" max="6658" width="9.7" style="30" customWidth="true"/>
    <col min="6659" max="6663" width="13.2" style="30" customWidth="true"/>
    <col min="6664" max="6666" width="9.4" style="30" customWidth="true"/>
    <col min="6667" max="6912" width="9.1" style="30"/>
    <col min="6913" max="6913" width="20.9" style="30" customWidth="true"/>
    <col min="6914" max="6914" width="9.7" style="30" customWidth="true"/>
    <col min="6915" max="6919" width="13.2" style="30" customWidth="true"/>
    <col min="6920" max="6922" width="9.4" style="30" customWidth="true"/>
    <col min="6923" max="7168" width="9.1" style="30"/>
    <col min="7169" max="7169" width="20.9" style="30" customWidth="true"/>
    <col min="7170" max="7170" width="9.7" style="30" customWidth="true"/>
    <col min="7171" max="7175" width="13.2" style="30" customWidth="true"/>
    <col min="7176" max="7178" width="9.4" style="30" customWidth="true"/>
    <col min="7179" max="7424" width="9.1" style="30"/>
    <col min="7425" max="7425" width="20.9" style="30" customWidth="true"/>
    <col min="7426" max="7426" width="9.7" style="30" customWidth="true"/>
    <col min="7427" max="7431" width="13.2" style="30" customWidth="true"/>
    <col min="7432" max="7434" width="9.4" style="30" customWidth="true"/>
    <col min="7435" max="7680" width="9.1" style="30"/>
    <col min="7681" max="7681" width="20.9" style="30" customWidth="true"/>
    <col min="7682" max="7682" width="9.7" style="30" customWidth="true"/>
    <col min="7683" max="7687" width="13.2" style="30" customWidth="true"/>
    <col min="7688" max="7690" width="9.4" style="30" customWidth="true"/>
    <col min="7691" max="7936" width="9.1" style="30"/>
    <col min="7937" max="7937" width="20.9" style="30" customWidth="true"/>
    <col min="7938" max="7938" width="9.7" style="30" customWidth="true"/>
    <col min="7939" max="7943" width="13.2" style="30" customWidth="true"/>
    <col min="7944" max="7946" width="9.4" style="30" customWidth="true"/>
    <col min="7947" max="8192" width="9.1" style="30"/>
    <col min="8193" max="8193" width="20.9" style="30" customWidth="true"/>
    <col min="8194" max="8194" width="9.7" style="30" customWidth="true"/>
    <col min="8195" max="8199" width="13.2" style="30" customWidth="true"/>
    <col min="8200" max="8202" width="9.4" style="30" customWidth="true"/>
    <col min="8203" max="8448" width="9.1" style="30"/>
    <col min="8449" max="8449" width="20.9" style="30" customWidth="true"/>
    <col min="8450" max="8450" width="9.7" style="30" customWidth="true"/>
    <col min="8451" max="8455" width="13.2" style="30" customWidth="true"/>
    <col min="8456" max="8458" width="9.4" style="30" customWidth="true"/>
    <col min="8459" max="8704" width="9.1" style="30"/>
    <col min="8705" max="8705" width="20.9" style="30" customWidth="true"/>
    <col min="8706" max="8706" width="9.7" style="30" customWidth="true"/>
    <col min="8707" max="8711" width="13.2" style="30" customWidth="true"/>
    <col min="8712" max="8714" width="9.4" style="30" customWidth="true"/>
    <col min="8715" max="8960" width="9.1" style="30"/>
    <col min="8961" max="8961" width="20.9" style="30" customWidth="true"/>
    <col min="8962" max="8962" width="9.7" style="30" customWidth="true"/>
    <col min="8963" max="8967" width="13.2" style="30" customWidth="true"/>
    <col min="8968" max="8970" width="9.4" style="30" customWidth="true"/>
    <col min="8971" max="9216" width="9.1" style="30"/>
    <col min="9217" max="9217" width="20.9" style="30" customWidth="true"/>
    <col min="9218" max="9218" width="9.7" style="30" customWidth="true"/>
    <col min="9219" max="9223" width="13.2" style="30" customWidth="true"/>
    <col min="9224" max="9226" width="9.4" style="30" customWidth="true"/>
    <col min="9227" max="9472" width="9.1" style="30"/>
    <col min="9473" max="9473" width="20.9" style="30" customWidth="true"/>
    <col min="9474" max="9474" width="9.7" style="30" customWidth="true"/>
    <col min="9475" max="9479" width="13.2" style="30" customWidth="true"/>
    <col min="9480" max="9482" width="9.4" style="30" customWidth="true"/>
    <col min="9483" max="9728" width="9.1" style="30"/>
    <col min="9729" max="9729" width="20.9" style="30" customWidth="true"/>
    <col min="9730" max="9730" width="9.7" style="30" customWidth="true"/>
    <col min="9731" max="9735" width="13.2" style="30" customWidth="true"/>
    <col min="9736" max="9738" width="9.4" style="30" customWidth="true"/>
    <col min="9739" max="9984" width="9.1" style="30"/>
    <col min="9985" max="9985" width="20.9" style="30" customWidth="true"/>
    <col min="9986" max="9986" width="9.7" style="30" customWidth="true"/>
    <col min="9987" max="9991" width="13.2" style="30" customWidth="true"/>
    <col min="9992" max="9994" width="9.4" style="30" customWidth="true"/>
    <col min="9995" max="10240" width="9.1" style="30"/>
    <col min="10241" max="10241" width="20.9" style="30" customWidth="true"/>
    <col min="10242" max="10242" width="9.7" style="30" customWidth="true"/>
    <col min="10243" max="10247" width="13.2" style="30" customWidth="true"/>
    <col min="10248" max="10250" width="9.4" style="30" customWidth="true"/>
    <col min="10251" max="10496" width="9.1" style="30"/>
    <col min="10497" max="10497" width="20.9" style="30" customWidth="true"/>
    <col min="10498" max="10498" width="9.7" style="30" customWidth="true"/>
    <col min="10499" max="10503" width="13.2" style="30" customWidth="true"/>
    <col min="10504" max="10506" width="9.4" style="30" customWidth="true"/>
    <col min="10507" max="10752" width="9.1" style="30"/>
    <col min="10753" max="10753" width="20.9" style="30" customWidth="true"/>
    <col min="10754" max="10754" width="9.7" style="30" customWidth="true"/>
    <col min="10755" max="10759" width="13.2" style="30" customWidth="true"/>
    <col min="10760" max="10762" width="9.4" style="30" customWidth="true"/>
    <col min="10763" max="11008" width="9.1" style="30"/>
    <col min="11009" max="11009" width="20.9" style="30" customWidth="true"/>
    <col min="11010" max="11010" width="9.7" style="30" customWidth="true"/>
    <col min="11011" max="11015" width="13.2" style="30" customWidth="true"/>
    <col min="11016" max="11018" width="9.4" style="30" customWidth="true"/>
    <col min="11019" max="11264" width="9.1" style="30"/>
    <col min="11265" max="11265" width="20.9" style="30" customWidth="true"/>
    <col min="11266" max="11266" width="9.7" style="30" customWidth="true"/>
    <col min="11267" max="11271" width="13.2" style="30" customWidth="true"/>
    <col min="11272" max="11274" width="9.4" style="30" customWidth="true"/>
    <col min="11275" max="11520" width="9.1" style="30"/>
    <col min="11521" max="11521" width="20.9" style="30" customWidth="true"/>
    <col min="11522" max="11522" width="9.7" style="30" customWidth="true"/>
    <col min="11523" max="11527" width="13.2" style="30" customWidth="true"/>
    <col min="11528" max="11530" width="9.4" style="30" customWidth="true"/>
    <col min="11531" max="11776" width="9.1" style="30"/>
    <col min="11777" max="11777" width="20.9" style="30" customWidth="true"/>
    <col min="11778" max="11778" width="9.7" style="30" customWidth="true"/>
    <col min="11779" max="11783" width="13.2" style="30" customWidth="true"/>
    <col min="11784" max="11786" width="9.4" style="30" customWidth="true"/>
    <col min="11787" max="12032" width="9.1" style="30"/>
    <col min="12033" max="12033" width="20.9" style="30" customWidth="true"/>
    <col min="12034" max="12034" width="9.7" style="30" customWidth="true"/>
    <col min="12035" max="12039" width="13.2" style="30" customWidth="true"/>
    <col min="12040" max="12042" width="9.4" style="30" customWidth="true"/>
    <col min="12043" max="12288" width="9.1" style="30"/>
    <col min="12289" max="12289" width="20.9" style="30" customWidth="true"/>
    <col min="12290" max="12290" width="9.7" style="30" customWidth="true"/>
    <col min="12291" max="12295" width="13.2" style="30" customWidth="true"/>
    <col min="12296" max="12298" width="9.4" style="30" customWidth="true"/>
    <col min="12299" max="12544" width="9.1" style="30"/>
    <col min="12545" max="12545" width="20.9" style="30" customWidth="true"/>
    <col min="12546" max="12546" width="9.7" style="30" customWidth="true"/>
    <col min="12547" max="12551" width="13.2" style="30" customWidth="true"/>
    <col min="12552" max="12554" width="9.4" style="30" customWidth="true"/>
    <col min="12555" max="12800" width="9.1" style="30"/>
    <col min="12801" max="12801" width="20.9" style="30" customWidth="true"/>
    <col min="12802" max="12802" width="9.7" style="30" customWidth="true"/>
    <col min="12803" max="12807" width="13.2" style="30" customWidth="true"/>
    <col min="12808" max="12810" width="9.4" style="30" customWidth="true"/>
    <col min="12811" max="13056" width="9.1" style="30"/>
    <col min="13057" max="13057" width="20.9" style="30" customWidth="true"/>
    <col min="13058" max="13058" width="9.7" style="30" customWidth="true"/>
    <col min="13059" max="13063" width="13.2" style="30" customWidth="true"/>
    <col min="13064" max="13066" width="9.4" style="30" customWidth="true"/>
    <col min="13067" max="13312" width="9.1" style="30"/>
    <col min="13313" max="13313" width="20.9" style="30" customWidth="true"/>
    <col min="13314" max="13314" width="9.7" style="30" customWidth="true"/>
    <col min="13315" max="13319" width="13.2" style="30" customWidth="true"/>
    <col min="13320" max="13322" width="9.4" style="30" customWidth="true"/>
    <col min="13323" max="13568" width="9.1" style="30"/>
    <col min="13569" max="13569" width="20.9" style="30" customWidth="true"/>
    <col min="13570" max="13570" width="9.7" style="30" customWidth="true"/>
    <col min="13571" max="13575" width="13.2" style="30" customWidth="true"/>
    <col min="13576" max="13578" width="9.4" style="30" customWidth="true"/>
    <col min="13579" max="13824" width="9.1" style="30"/>
    <col min="13825" max="13825" width="20.9" style="30" customWidth="true"/>
    <col min="13826" max="13826" width="9.7" style="30" customWidth="true"/>
    <col min="13827" max="13831" width="13.2" style="30" customWidth="true"/>
    <col min="13832" max="13834" width="9.4" style="30" customWidth="true"/>
    <col min="13835" max="14080" width="9.1" style="30"/>
    <col min="14081" max="14081" width="20.9" style="30" customWidth="true"/>
    <col min="14082" max="14082" width="9.7" style="30" customWidth="true"/>
    <col min="14083" max="14087" width="13.2" style="30" customWidth="true"/>
    <col min="14088" max="14090" width="9.4" style="30" customWidth="true"/>
    <col min="14091" max="14336" width="9.1" style="30"/>
    <col min="14337" max="14337" width="20.9" style="30" customWidth="true"/>
    <col min="14338" max="14338" width="9.7" style="30" customWidth="true"/>
    <col min="14339" max="14343" width="13.2" style="30" customWidth="true"/>
    <col min="14344" max="14346" width="9.4" style="30" customWidth="true"/>
    <col min="14347" max="14592" width="9.1" style="30"/>
    <col min="14593" max="14593" width="20.9" style="30" customWidth="true"/>
    <col min="14594" max="14594" width="9.7" style="30" customWidth="true"/>
    <col min="14595" max="14599" width="13.2" style="30" customWidth="true"/>
    <col min="14600" max="14602" width="9.4" style="30" customWidth="true"/>
    <col min="14603" max="14848" width="9.1" style="30"/>
    <col min="14849" max="14849" width="20.9" style="30" customWidth="true"/>
    <col min="14850" max="14850" width="9.7" style="30" customWidth="true"/>
    <col min="14851" max="14855" width="13.2" style="30" customWidth="true"/>
    <col min="14856" max="14858" width="9.4" style="30" customWidth="true"/>
    <col min="14859" max="15104" width="9.1" style="30"/>
    <col min="15105" max="15105" width="20.9" style="30" customWidth="true"/>
    <col min="15106" max="15106" width="9.7" style="30" customWidth="true"/>
    <col min="15107" max="15111" width="13.2" style="30" customWidth="true"/>
    <col min="15112" max="15114" width="9.4" style="30" customWidth="true"/>
    <col min="15115" max="15360" width="9.1" style="30"/>
    <col min="15361" max="15361" width="20.9" style="30" customWidth="true"/>
    <col min="15362" max="15362" width="9.7" style="30" customWidth="true"/>
    <col min="15363" max="15367" width="13.2" style="30" customWidth="true"/>
    <col min="15368" max="15370" width="9.4" style="30" customWidth="true"/>
    <col min="15371" max="15616" width="9.1" style="30"/>
    <col min="15617" max="15617" width="20.9" style="30" customWidth="true"/>
    <col min="15618" max="15618" width="9.7" style="30" customWidth="true"/>
    <col min="15619" max="15623" width="13.2" style="30" customWidth="true"/>
    <col min="15624" max="15626" width="9.4" style="30" customWidth="true"/>
    <col min="15627" max="15872" width="9.1" style="30"/>
    <col min="15873" max="15873" width="20.9" style="30" customWidth="true"/>
    <col min="15874" max="15874" width="9.7" style="30" customWidth="true"/>
    <col min="15875" max="15879" width="13.2" style="30" customWidth="true"/>
    <col min="15880" max="15882" width="9.4" style="30" customWidth="true"/>
    <col min="15883" max="16128" width="9.1" style="30"/>
    <col min="16129" max="16129" width="20.9" style="30" customWidth="true"/>
    <col min="16130" max="16130" width="9.7" style="30" customWidth="true"/>
    <col min="16131" max="16135" width="13.2" style="30" customWidth="true"/>
    <col min="16136" max="16138" width="9.4" style="30" customWidth="true"/>
    <col min="16139" max="16384" width="9.1" style="30"/>
  </cols>
  <sheetData>
    <row r="1" spans="1:1">
      <c r="A1" s="31" t="s">
        <v>1372</v>
      </c>
    </row>
    <row r="2" ht="33.9" customHeight="true" spans="1:10">
      <c r="A2" s="33" t="s">
        <v>1373</v>
      </c>
      <c r="B2" s="33"/>
      <c r="C2" s="33"/>
      <c r="D2" s="33"/>
      <c r="E2" s="33"/>
      <c r="F2" s="33"/>
      <c r="G2" s="33"/>
      <c r="H2" s="33"/>
      <c r="I2" s="33"/>
      <c r="J2" s="33"/>
    </row>
    <row r="3" ht="17.1" customHeight="true" spans="1:10">
      <c r="A3" s="34" t="s">
        <v>104</v>
      </c>
      <c r="B3" s="34"/>
      <c r="C3" s="34"/>
      <c r="D3" s="34"/>
      <c r="E3" s="34"/>
      <c r="F3" s="34"/>
      <c r="G3" s="34"/>
      <c r="H3" s="34"/>
      <c r="I3" s="34"/>
      <c r="J3" s="34"/>
    </row>
    <row r="4" ht="12.75" customHeight="true" spans="1:10">
      <c r="A4" s="35" t="s">
        <v>1242</v>
      </c>
      <c r="B4" s="35" t="s">
        <v>1238</v>
      </c>
      <c r="C4" s="36" t="s">
        <v>1374</v>
      </c>
      <c r="D4" s="36" t="s">
        <v>1375</v>
      </c>
      <c r="E4" s="36" t="s">
        <v>1376</v>
      </c>
      <c r="F4" s="36" t="s">
        <v>1377</v>
      </c>
      <c r="G4" s="36" t="s">
        <v>1378</v>
      </c>
      <c r="H4" s="36" t="s">
        <v>1379</v>
      </c>
      <c r="I4" s="36" t="s">
        <v>1380</v>
      </c>
      <c r="J4" s="36" t="s">
        <v>1381</v>
      </c>
    </row>
    <row r="5" s="41" customFormat="true" ht="29.25" customHeight="true" spans="1:10">
      <c r="A5" s="35"/>
      <c r="B5" s="35"/>
      <c r="C5" s="35"/>
      <c r="D5" s="35"/>
      <c r="E5" s="35"/>
      <c r="F5" s="35"/>
      <c r="G5" s="35"/>
      <c r="H5" s="35"/>
      <c r="I5" s="35"/>
      <c r="J5" s="35"/>
    </row>
    <row r="6" ht="31.5" customHeight="true" spans="1:10">
      <c r="A6" s="42" t="s">
        <v>1382</v>
      </c>
      <c r="B6" s="334" t="s">
        <v>1383</v>
      </c>
      <c r="C6" s="334" t="s">
        <v>1383</v>
      </c>
      <c r="D6" s="334" t="s">
        <v>1383</v>
      </c>
      <c r="E6" s="334" t="s">
        <v>1383</v>
      </c>
      <c r="F6" s="334" t="s">
        <v>1383</v>
      </c>
      <c r="G6" s="334" t="s">
        <v>1383</v>
      </c>
      <c r="H6" s="334" t="s">
        <v>1383</v>
      </c>
      <c r="I6" s="334" t="s">
        <v>1383</v>
      </c>
      <c r="J6" s="334" t="s">
        <v>1383</v>
      </c>
    </row>
    <row r="7" ht="31.5" customHeight="true" spans="1:10">
      <c r="A7" s="37" t="s">
        <v>1384</v>
      </c>
      <c r="B7" s="334" t="s">
        <v>1383</v>
      </c>
      <c r="C7" s="334" t="s">
        <v>1383</v>
      </c>
      <c r="D7" s="334" t="s">
        <v>1383</v>
      </c>
      <c r="E7" s="334" t="s">
        <v>1383</v>
      </c>
      <c r="F7" s="334" t="s">
        <v>1383</v>
      </c>
      <c r="G7" s="334" t="s">
        <v>1383</v>
      </c>
      <c r="H7" s="334" t="s">
        <v>1383</v>
      </c>
      <c r="I7" s="334" t="s">
        <v>1383</v>
      </c>
      <c r="J7" s="334" t="s">
        <v>1383</v>
      </c>
    </row>
    <row r="8" ht="31.5" customHeight="true" spans="1:10">
      <c r="A8" s="37" t="s">
        <v>1385</v>
      </c>
      <c r="B8" s="334" t="s">
        <v>1383</v>
      </c>
      <c r="C8" s="334" t="s">
        <v>1383</v>
      </c>
      <c r="D8" s="334" t="s">
        <v>1383</v>
      </c>
      <c r="E8" s="334" t="s">
        <v>1383</v>
      </c>
      <c r="F8" s="334" t="s">
        <v>1383</v>
      </c>
      <c r="G8" s="334" t="s">
        <v>1383</v>
      </c>
      <c r="H8" s="334" t="s">
        <v>1383</v>
      </c>
      <c r="I8" s="334" t="s">
        <v>1383</v>
      </c>
      <c r="J8" s="334" t="s">
        <v>1383</v>
      </c>
    </row>
    <row r="9" ht="31.5" customHeight="true" spans="1:10">
      <c r="A9" s="37" t="s">
        <v>1386</v>
      </c>
      <c r="B9" s="334" t="s">
        <v>1383</v>
      </c>
      <c r="C9" s="334" t="s">
        <v>1383</v>
      </c>
      <c r="D9" s="334" t="s">
        <v>1383</v>
      </c>
      <c r="E9" s="334" t="s">
        <v>1383</v>
      </c>
      <c r="F9" s="334" t="s">
        <v>1383</v>
      </c>
      <c r="G9" s="334" t="s">
        <v>1383</v>
      </c>
      <c r="H9" s="334" t="s">
        <v>1383</v>
      </c>
      <c r="I9" s="334" t="s">
        <v>1383</v>
      </c>
      <c r="J9" s="334" t="s">
        <v>1383</v>
      </c>
    </row>
    <row r="10" ht="31.5" customHeight="true" spans="1:10">
      <c r="A10" s="37" t="s">
        <v>1387</v>
      </c>
      <c r="B10" s="334" t="s">
        <v>1383</v>
      </c>
      <c r="C10" s="334" t="s">
        <v>1383</v>
      </c>
      <c r="D10" s="334" t="s">
        <v>1383</v>
      </c>
      <c r="E10" s="334" t="s">
        <v>1383</v>
      </c>
      <c r="F10" s="334" t="s">
        <v>1383</v>
      </c>
      <c r="G10" s="334" t="s">
        <v>1383</v>
      </c>
      <c r="H10" s="334" t="s">
        <v>1383</v>
      </c>
      <c r="I10" s="334" t="s">
        <v>1383</v>
      </c>
      <c r="J10" s="334" t="s">
        <v>1383</v>
      </c>
    </row>
    <row r="11" ht="31.5" customHeight="true" spans="1:10">
      <c r="A11" s="37" t="s">
        <v>1388</v>
      </c>
      <c r="B11" s="334" t="s">
        <v>1383</v>
      </c>
      <c r="C11" s="334" t="s">
        <v>1383</v>
      </c>
      <c r="D11" s="334" t="s">
        <v>1383</v>
      </c>
      <c r="E11" s="334" t="s">
        <v>1383</v>
      </c>
      <c r="F11" s="334" t="s">
        <v>1383</v>
      </c>
      <c r="G11" s="334" t="s">
        <v>1383</v>
      </c>
      <c r="H11" s="334" t="s">
        <v>1383</v>
      </c>
      <c r="I11" s="334" t="s">
        <v>1383</v>
      </c>
      <c r="J11" s="334" t="s">
        <v>1383</v>
      </c>
    </row>
    <row r="12" spans="1:1">
      <c r="A12" s="40" t="s">
        <v>1389</v>
      </c>
    </row>
  </sheetData>
  <mergeCells count="12"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true"/>
  <pageMargins left="0.747916666666667" right="0.747916666666667" top="0.747916666666667" bottom="0.747916666666667" header="0.314583333333333" footer="0.314583333333333"/>
  <pageSetup paperSize="1" scale="89" orientation="landscape" blackAndWhite="true"/>
  <headerFooter alignWithMargins="0">
    <oddFooter>&amp;C第 &amp;P 页 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workbookViewId="0">
      <selection activeCell="F19" sqref="F19"/>
    </sheetView>
  </sheetViews>
  <sheetFormatPr defaultColWidth="9.1" defaultRowHeight="15.75"/>
  <cols>
    <col min="1" max="1" width="22.7" style="29" customWidth="true"/>
    <col min="2" max="2" width="8.1" style="29" customWidth="true"/>
    <col min="3" max="4" width="14.6" style="29" customWidth="true"/>
    <col min="5" max="5" width="16.4" style="29" customWidth="true"/>
    <col min="6" max="7" width="14.6" style="29" customWidth="true"/>
    <col min="8" max="10" width="9.1" style="29" customWidth="true"/>
    <col min="11" max="256" width="9.1" style="30"/>
    <col min="257" max="257" width="20.9" style="30" customWidth="true"/>
    <col min="258" max="258" width="9.7" style="30" customWidth="true"/>
    <col min="259" max="262" width="13.2" style="30" customWidth="true"/>
    <col min="263" max="263" width="11.7" style="30" customWidth="true"/>
    <col min="264" max="266" width="9.4" style="30" customWidth="true"/>
    <col min="267" max="512" width="9.1" style="30"/>
    <col min="513" max="513" width="20.9" style="30" customWidth="true"/>
    <col min="514" max="514" width="9.7" style="30" customWidth="true"/>
    <col min="515" max="518" width="13.2" style="30" customWidth="true"/>
    <col min="519" max="519" width="11.7" style="30" customWidth="true"/>
    <col min="520" max="522" width="9.4" style="30" customWidth="true"/>
    <col min="523" max="768" width="9.1" style="30"/>
    <col min="769" max="769" width="20.9" style="30" customWidth="true"/>
    <col min="770" max="770" width="9.7" style="30" customWidth="true"/>
    <col min="771" max="774" width="13.2" style="30" customWidth="true"/>
    <col min="775" max="775" width="11.7" style="30" customWidth="true"/>
    <col min="776" max="778" width="9.4" style="30" customWidth="true"/>
    <col min="779" max="1024" width="9.1" style="30"/>
    <col min="1025" max="1025" width="20.9" style="30" customWidth="true"/>
    <col min="1026" max="1026" width="9.7" style="30" customWidth="true"/>
    <col min="1027" max="1030" width="13.2" style="30" customWidth="true"/>
    <col min="1031" max="1031" width="11.7" style="30" customWidth="true"/>
    <col min="1032" max="1034" width="9.4" style="30" customWidth="true"/>
    <col min="1035" max="1280" width="9.1" style="30"/>
    <col min="1281" max="1281" width="20.9" style="30" customWidth="true"/>
    <col min="1282" max="1282" width="9.7" style="30" customWidth="true"/>
    <col min="1283" max="1286" width="13.2" style="30" customWidth="true"/>
    <col min="1287" max="1287" width="11.7" style="30" customWidth="true"/>
    <col min="1288" max="1290" width="9.4" style="30" customWidth="true"/>
    <col min="1291" max="1536" width="9.1" style="30"/>
    <col min="1537" max="1537" width="20.9" style="30" customWidth="true"/>
    <col min="1538" max="1538" width="9.7" style="30" customWidth="true"/>
    <col min="1539" max="1542" width="13.2" style="30" customWidth="true"/>
    <col min="1543" max="1543" width="11.7" style="30" customWidth="true"/>
    <col min="1544" max="1546" width="9.4" style="30" customWidth="true"/>
    <col min="1547" max="1792" width="9.1" style="30"/>
    <col min="1793" max="1793" width="20.9" style="30" customWidth="true"/>
    <col min="1794" max="1794" width="9.7" style="30" customWidth="true"/>
    <col min="1795" max="1798" width="13.2" style="30" customWidth="true"/>
    <col min="1799" max="1799" width="11.7" style="30" customWidth="true"/>
    <col min="1800" max="1802" width="9.4" style="30" customWidth="true"/>
    <col min="1803" max="2048" width="9.1" style="30"/>
    <col min="2049" max="2049" width="20.9" style="30" customWidth="true"/>
    <col min="2050" max="2050" width="9.7" style="30" customWidth="true"/>
    <col min="2051" max="2054" width="13.2" style="30" customWidth="true"/>
    <col min="2055" max="2055" width="11.7" style="30" customWidth="true"/>
    <col min="2056" max="2058" width="9.4" style="30" customWidth="true"/>
    <col min="2059" max="2304" width="9.1" style="30"/>
    <col min="2305" max="2305" width="20.9" style="30" customWidth="true"/>
    <col min="2306" max="2306" width="9.7" style="30" customWidth="true"/>
    <col min="2307" max="2310" width="13.2" style="30" customWidth="true"/>
    <col min="2311" max="2311" width="11.7" style="30" customWidth="true"/>
    <col min="2312" max="2314" width="9.4" style="30" customWidth="true"/>
    <col min="2315" max="2560" width="9.1" style="30"/>
    <col min="2561" max="2561" width="20.9" style="30" customWidth="true"/>
    <col min="2562" max="2562" width="9.7" style="30" customWidth="true"/>
    <col min="2563" max="2566" width="13.2" style="30" customWidth="true"/>
    <col min="2567" max="2567" width="11.7" style="30" customWidth="true"/>
    <col min="2568" max="2570" width="9.4" style="30" customWidth="true"/>
    <col min="2571" max="2816" width="9.1" style="30"/>
    <col min="2817" max="2817" width="20.9" style="30" customWidth="true"/>
    <col min="2818" max="2818" width="9.7" style="30" customWidth="true"/>
    <col min="2819" max="2822" width="13.2" style="30" customWidth="true"/>
    <col min="2823" max="2823" width="11.7" style="30" customWidth="true"/>
    <col min="2824" max="2826" width="9.4" style="30" customWidth="true"/>
    <col min="2827" max="3072" width="9.1" style="30"/>
    <col min="3073" max="3073" width="20.9" style="30" customWidth="true"/>
    <col min="3074" max="3074" width="9.7" style="30" customWidth="true"/>
    <col min="3075" max="3078" width="13.2" style="30" customWidth="true"/>
    <col min="3079" max="3079" width="11.7" style="30" customWidth="true"/>
    <col min="3080" max="3082" width="9.4" style="30" customWidth="true"/>
    <col min="3083" max="3328" width="9.1" style="30"/>
    <col min="3329" max="3329" width="20.9" style="30" customWidth="true"/>
    <col min="3330" max="3330" width="9.7" style="30" customWidth="true"/>
    <col min="3331" max="3334" width="13.2" style="30" customWidth="true"/>
    <col min="3335" max="3335" width="11.7" style="30" customWidth="true"/>
    <col min="3336" max="3338" width="9.4" style="30" customWidth="true"/>
    <col min="3339" max="3584" width="9.1" style="30"/>
    <col min="3585" max="3585" width="20.9" style="30" customWidth="true"/>
    <col min="3586" max="3586" width="9.7" style="30" customWidth="true"/>
    <col min="3587" max="3590" width="13.2" style="30" customWidth="true"/>
    <col min="3591" max="3591" width="11.7" style="30" customWidth="true"/>
    <col min="3592" max="3594" width="9.4" style="30" customWidth="true"/>
    <col min="3595" max="3840" width="9.1" style="30"/>
    <col min="3841" max="3841" width="20.9" style="30" customWidth="true"/>
    <col min="3842" max="3842" width="9.7" style="30" customWidth="true"/>
    <col min="3843" max="3846" width="13.2" style="30" customWidth="true"/>
    <col min="3847" max="3847" width="11.7" style="30" customWidth="true"/>
    <col min="3848" max="3850" width="9.4" style="30" customWidth="true"/>
    <col min="3851" max="4096" width="9.1" style="30"/>
    <col min="4097" max="4097" width="20.9" style="30" customWidth="true"/>
    <col min="4098" max="4098" width="9.7" style="30" customWidth="true"/>
    <col min="4099" max="4102" width="13.2" style="30" customWidth="true"/>
    <col min="4103" max="4103" width="11.7" style="30" customWidth="true"/>
    <col min="4104" max="4106" width="9.4" style="30" customWidth="true"/>
    <col min="4107" max="4352" width="9.1" style="30"/>
    <col min="4353" max="4353" width="20.9" style="30" customWidth="true"/>
    <col min="4354" max="4354" width="9.7" style="30" customWidth="true"/>
    <col min="4355" max="4358" width="13.2" style="30" customWidth="true"/>
    <col min="4359" max="4359" width="11.7" style="30" customWidth="true"/>
    <col min="4360" max="4362" width="9.4" style="30" customWidth="true"/>
    <col min="4363" max="4608" width="9.1" style="30"/>
    <col min="4609" max="4609" width="20.9" style="30" customWidth="true"/>
    <col min="4610" max="4610" width="9.7" style="30" customWidth="true"/>
    <col min="4611" max="4614" width="13.2" style="30" customWidth="true"/>
    <col min="4615" max="4615" width="11.7" style="30" customWidth="true"/>
    <col min="4616" max="4618" width="9.4" style="30" customWidth="true"/>
    <col min="4619" max="4864" width="9.1" style="30"/>
    <col min="4865" max="4865" width="20.9" style="30" customWidth="true"/>
    <col min="4866" max="4866" width="9.7" style="30" customWidth="true"/>
    <col min="4867" max="4870" width="13.2" style="30" customWidth="true"/>
    <col min="4871" max="4871" width="11.7" style="30" customWidth="true"/>
    <col min="4872" max="4874" width="9.4" style="30" customWidth="true"/>
    <col min="4875" max="5120" width="9.1" style="30"/>
    <col min="5121" max="5121" width="20.9" style="30" customWidth="true"/>
    <col min="5122" max="5122" width="9.7" style="30" customWidth="true"/>
    <col min="5123" max="5126" width="13.2" style="30" customWidth="true"/>
    <col min="5127" max="5127" width="11.7" style="30" customWidth="true"/>
    <col min="5128" max="5130" width="9.4" style="30" customWidth="true"/>
    <col min="5131" max="5376" width="9.1" style="30"/>
    <col min="5377" max="5377" width="20.9" style="30" customWidth="true"/>
    <col min="5378" max="5378" width="9.7" style="30" customWidth="true"/>
    <col min="5379" max="5382" width="13.2" style="30" customWidth="true"/>
    <col min="5383" max="5383" width="11.7" style="30" customWidth="true"/>
    <col min="5384" max="5386" width="9.4" style="30" customWidth="true"/>
    <col min="5387" max="5632" width="9.1" style="30"/>
    <col min="5633" max="5633" width="20.9" style="30" customWidth="true"/>
    <col min="5634" max="5634" width="9.7" style="30" customWidth="true"/>
    <col min="5635" max="5638" width="13.2" style="30" customWidth="true"/>
    <col min="5639" max="5639" width="11.7" style="30" customWidth="true"/>
    <col min="5640" max="5642" width="9.4" style="30" customWidth="true"/>
    <col min="5643" max="5888" width="9.1" style="30"/>
    <col min="5889" max="5889" width="20.9" style="30" customWidth="true"/>
    <col min="5890" max="5890" width="9.7" style="30" customWidth="true"/>
    <col min="5891" max="5894" width="13.2" style="30" customWidth="true"/>
    <col min="5895" max="5895" width="11.7" style="30" customWidth="true"/>
    <col min="5896" max="5898" width="9.4" style="30" customWidth="true"/>
    <col min="5899" max="6144" width="9.1" style="30"/>
    <col min="6145" max="6145" width="20.9" style="30" customWidth="true"/>
    <col min="6146" max="6146" width="9.7" style="30" customWidth="true"/>
    <col min="6147" max="6150" width="13.2" style="30" customWidth="true"/>
    <col min="6151" max="6151" width="11.7" style="30" customWidth="true"/>
    <col min="6152" max="6154" width="9.4" style="30" customWidth="true"/>
    <col min="6155" max="6400" width="9.1" style="30"/>
    <col min="6401" max="6401" width="20.9" style="30" customWidth="true"/>
    <col min="6402" max="6402" width="9.7" style="30" customWidth="true"/>
    <col min="6403" max="6406" width="13.2" style="30" customWidth="true"/>
    <col min="6407" max="6407" width="11.7" style="30" customWidth="true"/>
    <col min="6408" max="6410" width="9.4" style="30" customWidth="true"/>
    <col min="6411" max="6656" width="9.1" style="30"/>
    <col min="6657" max="6657" width="20.9" style="30" customWidth="true"/>
    <col min="6658" max="6658" width="9.7" style="30" customWidth="true"/>
    <col min="6659" max="6662" width="13.2" style="30" customWidth="true"/>
    <col min="6663" max="6663" width="11.7" style="30" customWidth="true"/>
    <col min="6664" max="6666" width="9.4" style="30" customWidth="true"/>
    <col min="6667" max="6912" width="9.1" style="30"/>
    <col min="6913" max="6913" width="20.9" style="30" customWidth="true"/>
    <col min="6914" max="6914" width="9.7" style="30" customWidth="true"/>
    <col min="6915" max="6918" width="13.2" style="30" customWidth="true"/>
    <col min="6919" max="6919" width="11.7" style="30" customWidth="true"/>
    <col min="6920" max="6922" width="9.4" style="30" customWidth="true"/>
    <col min="6923" max="7168" width="9.1" style="30"/>
    <col min="7169" max="7169" width="20.9" style="30" customWidth="true"/>
    <col min="7170" max="7170" width="9.7" style="30" customWidth="true"/>
    <col min="7171" max="7174" width="13.2" style="30" customWidth="true"/>
    <col min="7175" max="7175" width="11.7" style="30" customWidth="true"/>
    <col min="7176" max="7178" width="9.4" style="30" customWidth="true"/>
    <col min="7179" max="7424" width="9.1" style="30"/>
    <col min="7425" max="7425" width="20.9" style="30" customWidth="true"/>
    <col min="7426" max="7426" width="9.7" style="30" customWidth="true"/>
    <col min="7427" max="7430" width="13.2" style="30" customWidth="true"/>
    <col min="7431" max="7431" width="11.7" style="30" customWidth="true"/>
    <col min="7432" max="7434" width="9.4" style="30" customWidth="true"/>
    <col min="7435" max="7680" width="9.1" style="30"/>
    <col min="7681" max="7681" width="20.9" style="30" customWidth="true"/>
    <col min="7682" max="7682" width="9.7" style="30" customWidth="true"/>
    <col min="7683" max="7686" width="13.2" style="30" customWidth="true"/>
    <col min="7687" max="7687" width="11.7" style="30" customWidth="true"/>
    <col min="7688" max="7690" width="9.4" style="30" customWidth="true"/>
    <col min="7691" max="7936" width="9.1" style="30"/>
    <col min="7937" max="7937" width="20.9" style="30" customWidth="true"/>
    <col min="7938" max="7938" width="9.7" style="30" customWidth="true"/>
    <col min="7939" max="7942" width="13.2" style="30" customWidth="true"/>
    <col min="7943" max="7943" width="11.7" style="30" customWidth="true"/>
    <col min="7944" max="7946" width="9.4" style="30" customWidth="true"/>
    <col min="7947" max="8192" width="9.1" style="30"/>
    <col min="8193" max="8193" width="20.9" style="30" customWidth="true"/>
    <col min="8194" max="8194" width="9.7" style="30" customWidth="true"/>
    <col min="8195" max="8198" width="13.2" style="30" customWidth="true"/>
    <col min="8199" max="8199" width="11.7" style="30" customWidth="true"/>
    <col min="8200" max="8202" width="9.4" style="30" customWidth="true"/>
    <col min="8203" max="8448" width="9.1" style="30"/>
    <col min="8449" max="8449" width="20.9" style="30" customWidth="true"/>
    <col min="8450" max="8450" width="9.7" style="30" customWidth="true"/>
    <col min="8451" max="8454" width="13.2" style="30" customWidth="true"/>
    <col min="8455" max="8455" width="11.7" style="30" customWidth="true"/>
    <col min="8456" max="8458" width="9.4" style="30" customWidth="true"/>
    <col min="8459" max="8704" width="9.1" style="30"/>
    <col min="8705" max="8705" width="20.9" style="30" customWidth="true"/>
    <col min="8706" max="8706" width="9.7" style="30" customWidth="true"/>
    <col min="8707" max="8710" width="13.2" style="30" customWidth="true"/>
    <col min="8711" max="8711" width="11.7" style="30" customWidth="true"/>
    <col min="8712" max="8714" width="9.4" style="30" customWidth="true"/>
    <col min="8715" max="8960" width="9.1" style="30"/>
    <col min="8961" max="8961" width="20.9" style="30" customWidth="true"/>
    <col min="8962" max="8962" width="9.7" style="30" customWidth="true"/>
    <col min="8963" max="8966" width="13.2" style="30" customWidth="true"/>
    <col min="8967" max="8967" width="11.7" style="30" customWidth="true"/>
    <col min="8968" max="8970" width="9.4" style="30" customWidth="true"/>
    <col min="8971" max="9216" width="9.1" style="30"/>
    <col min="9217" max="9217" width="20.9" style="30" customWidth="true"/>
    <col min="9218" max="9218" width="9.7" style="30" customWidth="true"/>
    <col min="9219" max="9222" width="13.2" style="30" customWidth="true"/>
    <col min="9223" max="9223" width="11.7" style="30" customWidth="true"/>
    <col min="9224" max="9226" width="9.4" style="30" customWidth="true"/>
    <col min="9227" max="9472" width="9.1" style="30"/>
    <col min="9473" max="9473" width="20.9" style="30" customWidth="true"/>
    <col min="9474" max="9474" width="9.7" style="30" customWidth="true"/>
    <col min="9475" max="9478" width="13.2" style="30" customWidth="true"/>
    <col min="9479" max="9479" width="11.7" style="30" customWidth="true"/>
    <col min="9480" max="9482" width="9.4" style="30" customWidth="true"/>
    <col min="9483" max="9728" width="9.1" style="30"/>
    <col min="9729" max="9729" width="20.9" style="30" customWidth="true"/>
    <col min="9730" max="9730" width="9.7" style="30" customWidth="true"/>
    <col min="9731" max="9734" width="13.2" style="30" customWidth="true"/>
    <col min="9735" max="9735" width="11.7" style="30" customWidth="true"/>
    <col min="9736" max="9738" width="9.4" style="30" customWidth="true"/>
    <col min="9739" max="9984" width="9.1" style="30"/>
    <col min="9985" max="9985" width="20.9" style="30" customWidth="true"/>
    <col min="9986" max="9986" width="9.7" style="30" customWidth="true"/>
    <col min="9987" max="9990" width="13.2" style="30" customWidth="true"/>
    <col min="9991" max="9991" width="11.7" style="30" customWidth="true"/>
    <col min="9992" max="9994" width="9.4" style="30" customWidth="true"/>
    <col min="9995" max="10240" width="9.1" style="30"/>
    <col min="10241" max="10241" width="20.9" style="30" customWidth="true"/>
    <col min="10242" max="10242" width="9.7" style="30" customWidth="true"/>
    <col min="10243" max="10246" width="13.2" style="30" customWidth="true"/>
    <col min="10247" max="10247" width="11.7" style="30" customWidth="true"/>
    <col min="10248" max="10250" width="9.4" style="30" customWidth="true"/>
    <col min="10251" max="10496" width="9.1" style="30"/>
    <col min="10497" max="10497" width="20.9" style="30" customWidth="true"/>
    <col min="10498" max="10498" width="9.7" style="30" customWidth="true"/>
    <col min="10499" max="10502" width="13.2" style="30" customWidth="true"/>
    <col min="10503" max="10503" width="11.7" style="30" customWidth="true"/>
    <col min="10504" max="10506" width="9.4" style="30" customWidth="true"/>
    <col min="10507" max="10752" width="9.1" style="30"/>
    <col min="10753" max="10753" width="20.9" style="30" customWidth="true"/>
    <col min="10754" max="10754" width="9.7" style="30" customWidth="true"/>
    <col min="10755" max="10758" width="13.2" style="30" customWidth="true"/>
    <col min="10759" max="10759" width="11.7" style="30" customWidth="true"/>
    <col min="10760" max="10762" width="9.4" style="30" customWidth="true"/>
    <col min="10763" max="11008" width="9.1" style="30"/>
    <col min="11009" max="11009" width="20.9" style="30" customWidth="true"/>
    <col min="11010" max="11010" width="9.7" style="30" customWidth="true"/>
    <col min="11011" max="11014" width="13.2" style="30" customWidth="true"/>
    <col min="11015" max="11015" width="11.7" style="30" customWidth="true"/>
    <col min="11016" max="11018" width="9.4" style="30" customWidth="true"/>
    <col min="11019" max="11264" width="9.1" style="30"/>
    <col min="11265" max="11265" width="20.9" style="30" customWidth="true"/>
    <col min="11266" max="11266" width="9.7" style="30" customWidth="true"/>
    <col min="11267" max="11270" width="13.2" style="30" customWidth="true"/>
    <col min="11271" max="11271" width="11.7" style="30" customWidth="true"/>
    <col min="11272" max="11274" width="9.4" style="30" customWidth="true"/>
    <col min="11275" max="11520" width="9.1" style="30"/>
    <col min="11521" max="11521" width="20.9" style="30" customWidth="true"/>
    <col min="11522" max="11522" width="9.7" style="30" customWidth="true"/>
    <col min="11523" max="11526" width="13.2" style="30" customWidth="true"/>
    <col min="11527" max="11527" width="11.7" style="30" customWidth="true"/>
    <col min="11528" max="11530" width="9.4" style="30" customWidth="true"/>
    <col min="11531" max="11776" width="9.1" style="30"/>
    <col min="11777" max="11777" width="20.9" style="30" customWidth="true"/>
    <col min="11778" max="11778" width="9.7" style="30" customWidth="true"/>
    <col min="11779" max="11782" width="13.2" style="30" customWidth="true"/>
    <col min="11783" max="11783" width="11.7" style="30" customWidth="true"/>
    <col min="11784" max="11786" width="9.4" style="30" customWidth="true"/>
    <col min="11787" max="12032" width="9.1" style="30"/>
    <col min="12033" max="12033" width="20.9" style="30" customWidth="true"/>
    <col min="12034" max="12034" width="9.7" style="30" customWidth="true"/>
    <col min="12035" max="12038" width="13.2" style="30" customWidth="true"/>
    <col min="12039" max="12039" width="11.7" style="30" customWidth="true"/>
    <col min="12040" max="12042" width="9.4" style="30" customWidth="true"/>
    <col min="12043" max="12288" width="9.1" style="30"/>
    <col min="12289" max="12289" width="20.9" style="30" customWidth="true"/>
    <col min="12290" max="12290" width="9.7" style="30" customWidth="true"/>
    <col min="12291" max="12294" width="13.2" style="30" customWidth="true"/>
    <col min="12295" max="12295" width="11.7" style="30" customWidth="true"/>
    <col min="12296" max="12298" width="9.4" style="30" customWidth="true"/>
    <col min="12299" max="12544" width="9.1" style="30"/>
    <col min="12545" max="12545" width="20.9" style="30" customWidth="true"/>
    <col min="12546" max="12546" width="9.7" style="30" customWidth="true"/>
    <col min="12547" max="12550" width="13.2" style="30" customWidth="true"/>
    <col min="12551" max="12551" width="11.7" style="30" customWidth="true"/>
    <col min="12552" max="12554" width="9.4" style="30" customWidth="true"/>
    <col min="12555" max="12800" width="9.1" style="30"/>
    <col min="12801" max="12801" width="20.9" style="30" customWidth="true"/>
    <col min="12802" max="12802" width="9.7" style="30" customWidth="true"/>
    <col min="12803" max="12806" width="13.2" style="30" customWidth="true"/>
    <col min="12807" max="12807" width="11.7" style="30" customWidth="true"/>
    <col min="12808" max="12810" width="9.4" style="30" customWidth="true"/>
    <col min="12811" max="13056" width="9.1" style="30"/>
    <col min="13057" max="13057" width="20.9" style="30" customWidth="true"/>
    <col min="13058" max="13058" width="9.7" style="30" customWidth="true"/>
    <col min="13059" max="13062" width="13.2" style="30" customWidth="true"/>
    <col min="13063" max="13063" width="11.7" style="30" customWidth="true"/>
    <col min="13064" max="13066" width="9.4" style="30" customWidth="true"/>
    <col min="13067" max="13312" width="9.1" style="30"/>
    <col min="13313" max="13313" width="20.9" style="30" customWidth="true"/>
    <col min="13314" max="13314" width="9.7" style="30" customWidth="true"/>
    <col min="13315" max="13318" width="13.2" style="30" customWidth="true"/>
    <col min="13319" max="13319" width="11.7" style="30" customWidth="true"/>
    <col min="13320" max="13322" width="9.4" style="30" customWidth="true"/>
    <col min="13323" max="13568" width="9.1" style="30"/>
    <col min="13569" max="13569" width="20.9" style="30" customWidth="true"/>
    <col min="13570" max="13570" width="9.7" style="30" customWidth="true"/>
    <col min="13571" max="13574" width="13.2" style="30" customWidth="true"/>
    <col min="13575" max="13575" width="11.7" style="30" customWidth="true"/>
    <col min="13576" max="13578" width="9.4" style="30" customWidth="true"/>
    <col min="13579" max="13824" width="9.1" style="30"/>
    <col min="13825" max="13825" width="20.9" style="30" customWidth="true"/>
    <col min="13826" max="13826" width="9.7" style="30" customWidth="true"/>
    <col min="13827" max="13830" width="13.2" style="30" customWidth="true"/>
    <col min="13831" max="13831" width="11.7" style="30" customWidth="true"/>
    <col min="13832" max="13834" width="9.4" style="30" customWidth="true"/>
    <col min="13835" max="14080" width="9.1" style="30"/>
    <col min="14081" max="14081" width="20.9" style="30" customWidth="true"/>
    <col min="14082" max="14082" width="9.7" style="30" customWidth="true"/>
    <col min="14083" max="14086" width="13.2" style="30" customWidth="true"/>
    <col min="14087" max="14087" width="11.7" style="30" customWidth="true"/>
    <col min="14088" max="14090" width="9.4" style="30" customWidth="true"/>
    <col min="14091" max="14336" width="9.1" style="30"/>
    <col min="14337" max="14337" width="20.9" style="30" customWidth="true"/>
    <col min="14338" max="14338" width="9.7" style="30" customWidth="true"/>
    <col min="14339" max="14342" width="13.2" style="30" customWidth="true"/>
    <col min="14343" max="14343" width="11.7" style="30" customWidth="true"/>
    <col min="14344" max="14346" width="9.4" style="30" customWidth="true"/>
    <col min="14347" max="14592" width="9.1" style="30"/>
    <col min="14593" max="14593" width="20.9" style="30" customWidth="true"/>
    <col min="14594" max="14594" width="9.7" style="30" customWidth="true"/>
    <col min="14595" max="14598" width="13.2" style="30" customWidth="true"/>
    <col min="14599" max="14599" width="11.7" style="30" customWidth="true"/>
    <col min="14600" max="14602" width="9.4" style="30" customWidth="true"/>
    <col min="14603" max="14848" width="9.1" style="30"/>
    <col min="14849" max="14849" width="20.9" style="30" customWidth="true"/>
    <col min="14850" max="14850" width="9.7" style="30" customWidth="true"/>
    <col min="14851" max="14854" width="13.2" style="30" customWidth="true"/>
    <col min="14855" max="14855" width="11.7" style="30" customWidth="true"/>
    <col min="14856" max="14858" width="9.4" style="30" customWidth="true"/>
    <col min="14859" max="15104" width="9.1" style="30"/>
    <col min="15105" max="15105" width="20.9" style="30" customWidth="true"/>
    <col min="15106" max="15106" width="9.7" style="30" customWidth="true"/>
    <col min="15107" max="15110" width="13.2" style="30" customWidth="true"/>
    <col min="15111" max="15111" width="11.7" style="30" customWidth="true"/>
    <col min="15112" max="15114" width="9.4" style="30" customWidth="true"/>
    <col min="15115" max="15360" width="9.1" style="30"/>
    <col min="15361" max="15361" width="20.9" style="30" customWidth="true"/>
    <col min="15362" max="15362" width="9.7" style="30" customWidth="true"/>
    <col min="15363" max="15366" width="13.2" style="30" customWidth="true"/>
    <col min="15367" max="15367" width="11.7" style="30" customWidth="true"/>
    <col min="15368" max="15370" width="9.4" style="30" customWidth="true"/>
    <col min="15371" max="15616" width="9.1" style="30"/>
    <col min="15617" max="15617" width="20.9" style="30" customWidth="true"/>
    <col min="15618" max="15618" width="9.7" style="30" customWidth="true"/>
    <col min="15619" max="15622" width="13.2" style="30" customWidth="true"/>
    <col min="15623" max="15623" width="11.7" style="30" customWidth="true"/>
    <col min="15624" max="15626" width="9.4" style="30" customWidth="true"/>
    <col min="15627" max="15872" width="9.1" style="30"/>
    <col min="15873" max="15873" width="20.9" style="30" customWidth="true"/>
    <col min="15874" max="15874" width="9.7" style="30" customWidth="true"/>
    <col min="15875" max="15878" width="13.2" style="30" customWidth="true"/>
    <col min="15879" max="15879" width="11.7" style="30" customWidth="true"/>
    <col min="15880" max="15882" width="9.4" style="30" customWidth="true"/>
    <col min="15883" max="16128" width="9.1" style="30"/>
    <col min="16129" max="16129" width="20.9" style="30" customWidth="true"/>
    <col min="16130" max="16130" width="9.7" style="30" customWidth="true"/>
    <col min="16131" max="16134" width="13.2" style="30" customWidth="true"/>
    <col min="16135" max="16135" width="11.7" style="30" customWidth="true"/>
    <col min="16136" max="16138" width="9.4" style="30" customWidth="true"/>
    <col min="16139" max="16384" width="9.1" style="30"/>
  </cols>
  <sheetData>
    <row r="1" spans="1:2">
      <c r="A1" s="31" t="s">
        <v>1390</v>
      </c>
      <c r="B1" s="32"/>
    </row>
    <row r="2" ht="33.9" customHeight="true" spans="1:10">
      <c r="A2" s="33" t="s">
        <v>1391</v>
      </c>
      <c r="B2" s="33"/>
      <c r="C2" s="33"/>
      <c r="D2" s="33"/>
      <c r="E2" s="33"/>
      <c r="F2" s="33"/>
      <c r="G2" s="33"/>
      <c r="H2" s="33"/>
      <c r="I2" s="33"/>
      <c r="J2" s="33"/>
    </row>
    <row r="3" ht="17.1" customHeight="true" spans="1:10">
      <c r="A3" s="34" t="s">
        <v>104</v>
      </c>
      <c r="B3" s="34"/>
      <c r="C3" s="34"/>
      <c r="D3" s="34"/>
      <c r="E3" s="34"/>
      <c r="F3" s="34"/>
      <c r="G3" s="34"/>
      <c r="H3" s="34"/>
      <c r="I3" s="34"/>
      <c r="J3" s="34"/>
    </row>
    <row r="4" ht="12.75" customHeight="true" spans="1:10">
      <c r="A4" s="35" t="s">
        <v>1242</v>
      </c>
      <c r="B4" s="35" t="s">
        <v>1238</v>
      </c>
      <c r="C4" s="36" t="s">
        <v>1374</v>
      </c>
      <c r="D4" s="36" t="s">
        <v>1375</v>
      </c>
      <c r="E4" s="36" t="s">
        <v>1376</v>
      </c>
      <c r="F4" s="36" t="s">
        <v>1377</v>
      </c>
      <c r="G4" s="36" t="s">
        <v>1378</v>
      </c>
      <c r="H4" s="36" t="s">
        <v>1379</v>
      </c>
      <c r="I4" s="36" t="s">
        <v>1380</v>
      </c>
      <c r="J4" s="36" t="s">
        <v>1381</v>
      </c>
    </row>
    <row r="5" ht="36.75" customHeight="true" spans="1:10">
      <c r="A5" s="35"/>
      <c r="B5" s="35"/>
      <c r="C5" s="35"/>
      <c r="D5" s="35"/>
      <c r="E5" s="35"/>
      <c r="F5" s="35"/>
      <c r="G5" s="35"/>
      <c r="H5" s="35"/>
      <c r="I5" s="35"/>
      <c r="J5" s="35"/>
    </row>
    <row r="6" ht="31.5" customHeight="true" spans="1:10">
      <c r="A6" s="37" t="s">
        <v>1392</v>
      </c>
      <c r="B6" s="334" t="s">
        <v>1383</v>
      </c>
      <c r="C6" s="334" t="s">
        <v>1383</v>
      </c>
      <c r="D6" s="334" t="s">
        <v>1383</v>
      </c>
      <c r="E6" s="334" t="s">
        <v>1383</v>
      </c>
      <c r="F6" s="334" t="s">
        <v>1383</v>
      </c>
      <c r="G6" s="334" t="s">
        <v>1383</v>
      </c>
      <c r="H6" s="334" t="s">
        <v>1383</v>
      </c>
      <c r="I6" s="334" t="s">
        <v>1383</v>
      </c>
      <c r="J6" s="334" t="s">
        <v>1383</v>
      </c>
    </row>
    <row r="7" ht="31.5" customHeight="true" spans="1:10">
      <c r="A7" s="37" t="s">
        <v>1393</v>
      </c>
      <c r="B7" s="334" t="s">
        <v>1383</v>
      </c>
      <c r="C7" s="334" t="s">
        <v>1383</v>
      </c>
      <c r="D7" s="334" t="s">
        <v>1383</v>
      </c>
      <c r="E7" s="334" t="s">
        <v>1383</v>
      </c>
      <c r="F7" s="334" t="s">
        <v>1383</v>
      </c>
      <c r="G7" s="334" t="s">
        <v>1383</v>
      </c>
      <c r="H7" s="334" t="s">
        <v>1383</v>
      </c>
      <c r="I7" s="334" t="s">
        <v>1383</v>
      </c>
      <c r="J7" s="334" t="s">
        <v>1383</v>
      </c>
    </row>
    <row r="8" ht="31.5" customHeight="true" spans="1:10">
      <c r="A8" s="37" t="s">
        <v>1394</v>
      </c>
      <c r="B8" s="334" t="s">
        <v>1383</v>
      </c>
      <c r="C8" s="334" t="s">
        <v>1383</v>
      </c>
      <c r="D8" s="334" t="s">
        <v>1383</v>
      </c>
      <c r="E8" s="334" t="s">
        <v>1383</v>
      </c>
      <c r="F8" s="334" t="s">
        <v>1383</v>
      </c>
      <c r="G8" s="334" t="s">
        <v>1383</v>
      </c>
      <c r="H8" s="334" t="s">
        <v>1383</v>
      </c>
      <c r="I8" s="334" t="s">
        <v>1383</v>
      </c>
      <c r="J8" s="334" t="s">
        <v>1383</v>
      </c>
    </row>
    <row r="9" ht="31.5" customHeight="true" spans="1:10">
      <c r="A9" s="37" t="s">
        <v>1395</v>
      </c>
      <c r="B9" s="334" t="s">
        <v>1383</v>
      </c>
      <c r="C9" s="334" t="s">
        <v>1383</v>
      </c>
      <c r="D9" s="334" t="s">
        <v>1383</v>
      </c>
      <c r="E9" s="334" t="s">
        <v>1383</v>
      </c>
      <c r="F9" s="334" t="s">
        <v>1383</v>
      </c>
      <c r="G9" s="334" t="s">
        <v>1383</v>
      </c>
      <c r="H9" s="334" t="s">
        <v>1383</v>
      </c>
      <c r="I9" s="334" t="s">
        <v>1383</v>
      </c>
      <c r="J9" s="334" t="s">
        <v>1383</v>
      </c>
    </row>
    <row r="10" ht="31.5" customHeight="true" spans="1:10">
      <c r="A10" s="39" t="s">
        <v>1396</v>
      </c>
      <c r="B10" s="334" t="s">
        <v>1383</v>
      </c>
      <c r="C10" s="334" t="s">
        <v>1383</v>
      </c>
      <c r="D10" s="334" t="s">
        <v>1383</v>
      </c>
      <c r="E10" s="334" t="s">
        <v>1383</v>
      </c>
      <c r="F10" s="334" t="s">
        <v>1383</v>
      </c>
      <c r="G10" s="334" t="s">
        <v>1383</v>
      </c>
      <c r="H10" s="334" t="s">
        <v>1383</v>
      </c>
      <c r="I10" s="334" t="s">
        <v>1383</v>
      </c>
      <c r="J10" s="334" t="s">
        <v>1383</v>
      </c>
    </row>
    <row r="11" ht="31.5" customHeight="true" spans="1:10">
      <c r="A11" s="39" t="s">
        <v>1397</v>
      </c>
      <c r="B11" s="334" t="s">
        <v>1383</v>
      </c>
      <c r="C11" s="334" t="s">
        <v>1383</v>
      </c>
      <c r="D11" s="334" t="s">
        <v>1383</v>
      </c>
      <c r="E11" s="334" t="s">
        <v>1383</v>
      </c>
      <c r="F11" s="334" t="s">
        <v>1383</v>
      </c>
      <c r="G11" s="334" t="s">
        <v>1383</v>
      </c>
      <c r="H11" s="334" t="s">
        <v>1383</v>
      </c>
      <c r="I11" s="334" t="s">
        <v>1383</v>
      </c>
      <c r="J11" s="334" t="s">
        <v>1383</v>
      </c>
    </row>
    <row r="12" spans="1:1">
      <c r="A12" s="40" t="s">
        <v>1398</v>
      </c>
    </row>
  </sheetData>
  <mergeCells count="12"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true"/>
  <pageMargins left="0.32" right="0.2" top="0.747916666666667" bottom="0.747916666666667" header="0.314583333333333" footer="0.314583333333333"/>
  <pageSetup paperSize="1" scale="87" orientation="landscape" blackAndWhite="true"/>
  <headerFooter alignWithMargins="0">
    <oddFooter>&amp;C第 &amp;P 页 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9:I19"/>
  <sheetViews>
    <sheetView workbookViewId="0">
      <selection activeCell="A1" sqref="A1:I37"/>
    </sheetView>
  </sheetViews>
  <sheetFormatPr defaultColWidth="9" defaultRowHeight="15.75"/>
  <sheetData>
    <row r="19" ht="34.5" spans="1:9">
      <c r="A19" s="28" t="s">
        <v>1399</v>
      </c>
      <c r="B19" s="28"/>
      <c r="C19" s="28"/>
      <c r="D19" s="28"/>
      <c r="E19" s="28"/>
      <c r="F19" s="28"/>
      <c r="G19" s="28"/>
      <c r="H19" s="28"/>
      <c r="I19" s="28"/>
    </row>
  </sheetData>
  <mergeCells count="1">
    <mergeCell ref="A19:I19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Q6"/>
  <sheetViews>
    <sheetView topLeftCell="F1" workbookViewId="0">
      <selection activeCell="F1" sqref="F1"/>
    </sheetView>
  </sheetViews>
  <sheetFormatPr defaultColWidth="9" defaultRowHeight="13.5" outlineLevelRow="5"/>
  <cols>
    <col min="1" max="5" width="9" style="23" hidden="true" customWidth="true"/>
    <col min="6" max="6" width="11.5" style="23"/>
    <col min="7" max="11" width="10.4" style="23"/>
    <col min="12" max="12" width="11.5" style="23"/>
    <col min="13" max="14" width="10.4" style="23"/>
    <col min="15" max="246" width="9" style="23"/>
    <col min="247" max="248" width="13.2" style="23" customWidth="true"/>
    <col min="249" max="250" width="13.7" style="23" customWidth="true"/>
    <col min="251" max="251" width="9" style="23" hidden="true" customWidth="true"/>
    <col min="252" max="253" width="13.7" style="23" customWidth="true"/>
    <col min="254" max="502" width="9" style="23"/>
    <col min="503" max="504" width="13.2" style="23" customWidth="true"/>
    <col min="505" max="506" width="13.7" style="23" customWidth="true"/>
    <col min="507" max="507" width="9" style="23" hidden="true" customWidth="true"/>
    <col min="508" max="509" width="13.7" style="23" customWidth="true"/>
    <col min="510" max="758" width="9" style="23"/>
    <col min="759" max="760" width="13.2" style="23" customWidth="true"/>
    <col min="761" max="762" width="13.7" style="23" customWidth="true"/>
    <col min="763" max="763" width="9" style="23" hidden="true" customWidth="true"/>
    <col min="764" max="765" width="13.7" style="23" customWidth="true"/>
    <col min="766" max="1014" width="9" style="23"/>
    <col min="1015" max="1016" width="13.2" style="23" customWidth="true"/>
    <col min="1017" max="1018" width="13.7" style="23" customWidth="true"/>
    <col min="1019" max="1019" width="9" style="23" hidden="true" customWidth="true"/>
    <col min="1020" max="1021" width="13.7" style="23" customWidth="true"/>
    <col min="1022" max="1270" width="9" style="23"/>
    <col min="1271" max="1272" width="13.2" style="23" customWidth="true"/>
    <col min="1273" max="1274" width="13.7" style="23" customWidth="true"/>
    <col min="1275" max="1275" width="9" style="23" hidden="true" customWidth="true"/>
    <col min="1276" max="1277" width="13.7" style="23" customWidth="true"/>
    <col min="1278" max="1526" width="9" style="23"/>
    <col min="1527" max="1528" width="13.2" style="23" customWidth="true"/>
    <col min="1529" max="1530" width="13.7" style="23" customWidth="true"/>
    <col min="1531" max="1531" width="9" style="23" hidden="true" customWidth="true"/>
    <col min="1532" max="1533" width="13.7" style="23" customWidth="true"/>
    <col min="1534" max="1782" width="9" style="23"/>
    <col min="1783" max="1784" width="13.2" style="23" customWidth="true"/>
    <col min="1785" max="1786" width="13.7" style="23" customWidth="true"/>
    <col min="1787" max="1787" width="9" style="23" hidden="true" customWidth="true"/>
    <col min="1788" max="1789" width="13.7" style="23" customWidth="true"/>
    <col min="1790" max="2038" width="9" style="23"/>
    <col min="2039" max="2040" width="13.2" style="23" customWidth="true"/>
    <col min="2041" max="2042" width="13.7" style="23" customWidth="true"/>
    <col min="2043" max="2043" width="9" style="23" hidden="true" customWidth="true"/>
    <col min="2044" max="2045" width="13.7" style="23" customWidth="true"/>
    <col min="2046" max="2294" width="9" style="23"/>
    <col min="2295" max="2296" width="13.2" style="23" customWidth="true"/>
    <col min="2297" max="2298" width="13.7" style="23" customWidth="true"/>
    <col min="2299" max="2299" width="9" style="23" hidden="true" customWidth="true"/>
    <col min="2300" max="2301" width="13.7" style="23" customWidth="true"/>
    <col min="2302" max="2550" width="9" style="23"/>
    <col min="2551" max="2552" width="13.2" style="23" customWidth="true"/>
    <col min="2553" max="2554" width="13.7" style="23" customWidth="true"/>
    <col min="2555" max="2555" width="9" style="23" hidden="true" customWidth="true"/>
    <col min="2556" max="2557" width="13.7" style="23" customWidth="true"/>
    <col min="2558" max="2806" width="9" style="23"/>
    <col min="2807" max="2808" width="13.2" style="23" customWidth="true"/>
    <col min="2809" max="2810" width="13.7" style="23" customWidth="true"/>
    <col min="2811" max="2811" width="9" style="23" hidden="true" customWidth="true"/>
    <col min="2812" max="2813" width="13.7" style="23" customWidth="true"/>
    <col min="2814" max="3062" width="9" style="23"/>
    <col min="3063" max="3064" width="13.2" style="23" customWidth="true"/>
    <col min="3065" max="3066" width="13.7" style="23" customWidth="true"/>
    <col min="3067" max="3067" width="9" style="23" hidden="true" customWidth="true"/>
    <col min="3068" max="3069" width="13.7" style="23" customWidth="true"/>
    <col min="3070" max="3318" width="9" style="23"/>
    <col min="3319" max="3320" width="13.2" style="23" customWidth="true"/>
    <col min="3321" max="3322" width="13.7" style="23" customWidth="true"/>
    <col min="3323" max="3323" width="9" style="23" hidden="true" customWidth="true"/>
    <col min="3324" max="3325" width="13.7" style="23" customWidth="true"/>
    <col min="3326" max="3574" width="9" style="23"/>
    <col min="3575" max="3576" width="13.2" style="23" customWidth="true"/>
    <col min="3577" max="3578" width="13.7" style="23" customWidth="true"/>
    <col min="3579" max="3579" width="9" style="23" hidden="true" customWidth="true"/>
    <col min="3580" max="3581" width="13.7" style="23" customWidth="true"/>
    <col min="3582" max="3830" width="9" style="23"/>
    <col min="3831" max="3832" width="13.2" style="23" customWidth="true"/>
    <col min="3833" max="3834" width="13.7" style="23" customWidth="true"/>
    <col min="3835" max="3835" width="9" style="23" hidden="true" customWidth="true"/>
    <col min="3836" max="3837" width="13.7" style="23" customWidth="true"/>
    <col min="3838" max="4086" width="9" style="23"/>
    <col min="4087" max="4088" width="13.2" style="23" customWidth="true"/>
    <col min="4089" max="4090" width="13.7" style="23" customWidth="true"/>
    <col min="4091" max="4091" width="9" style="23" hidden="true" customWidth="true"/>
    <col min="4092" max="4093" width="13.7" style="23" customWidth="true"/>
    <col min="4094" max="4342" width="9" style="23"/>
    <col min="4343" max="4344" width="13.2" style="23" customWidth="true"/>
    <col min="4345" max="4346" width="13.7" style="23" customWidth="true"/>
    <col min="4347" max="4347" width="9" style="23" hidden="true" customWidth="true"/>
    <col min="4348" max="4349" width="13.7" style="23" customWidth="true"/>
    <col min="4350" max="4598" width="9" style="23"/>
    <col min="4599" max="4600" width="13.2" style="23" customWidth="true"/>
    <col min="4601" max="4602" width="13.7" style="23" customWidth="true"/>
    <col min="4603" max="4603" width="9" style="23" hidden="true" customWidth="true"/>
    <col min="4604" max="4605" width="13.7" style="23" customWidth="true"/>
    <col min="4606" max="4854" width="9" style="23"/>
    <col min="4855" max="4856" width="13.2" style="23" customWidth="true"/>
    <col min="4857" max="4858" width="13.7" style="23" customWidth="true"/>
    <col min="4859" max="4859" width="9" style="23" hidden="true" customWidth="true"/>
    <col min="4860" max="4861" width="13.7" style="23" customWidth="true"/>
    <col min="4862" max="5110" width="9" style="23"/>
    <col min="5111" max="5112" width="13.2" style="23" customWidth="true"/>
    <col min="5113" max="5114" width="13.7" style="23" customWidth="true"/>
    <col min="5115" max="5115" width="9" style="23" hidden="true" customWidth="true"/>
    <col min="5116" max="5117" width="13.7" style="23" customWidth="true"/>
    <col min="5118" max="5366" width="9" style="23"/>
    <col min="5367" max="5368" width="13.2" style="23" customWidth="true"/>
    <col min="5369" max="5370" width="13.7" style="23" customWidth="true"/>
    <col min="5371" max="5371" width="9" style="23" hidden="true" customWidth="true"/>
    <col min="5372" max="5373" width="13.7" style="23" customWidth="true"/>
    <col min="5374" max="5622" width="9" style="23"/>
    <col min="5623" max="5624" width="13.2" style="23" customWidth="true"/>
    <col min="5625" max="5626" width="13.7" style="23" customWidth="true"/>
    <col min="5627" max="5627" width="9" style="23" hidden="true" customWidth="true"/>
    <col min="5628" max="5629" width="13.7" style="23" customWidth="true"/>
    <col min="5630" max="5878" width="9" style="23"/>
    <col min="5879" max="5880" width="13.2" style="23" customWidth="true"/>
    <col min="5881" max="5882" width="13.7" style="23" customWidth="true"/>
    <col min="5883" max="5883" width="9" style="23" hidden="true" customWidth="true"/>
    <col min="5884" max="5885" width="13.7" style="23" customWidth="true"/>
    <col min="5886" max="6134" width="9" style="23"/>
    <col min="6135" max="6136" width="13.2" style="23" customWidth="true"/>
    <col min="6137" max="6138" width="13.7" style="23" customWidth="true"/>
    <col min="6139" max="6139" width="9" style="23" hidden="true" customWidth="true"/>
    <col min="6140" max="6141" width="13.7" style="23" customWidth="true"/>
    <col min="6142" max="6390" width="9" style="23"/>
    <col min="6391" max="6392" width="13.2" style="23" customWidth="true"/>
    <col min="6393" max="6394" width="13.7" style="23" customWidth="true"/>
    <col min="6395" max="6395" width="9" style="23" hidden="true" customWidth="true"/>
    <col min="6396" max="6397" width="13.7" style="23" customWidth="true"/>
    <col min="6398" max="6646" width="9" style="23"/>
    <col min="6647" max="6648" width="13.2" style="23" customWidth="true"/>
    <col min="6649" max="6650" width="13.7" style="23" customWidth="true"/>
    <col min="6651" max="6651" width="9" style="23" hidden="true" customWidth="true"/>
    <col min="6652" max="6653" width="13.7" style="23" customWidth="true"/>
    <col min="6654" max="6902" width="9" style="23"/>
    <col min="6903" max="6904" width="13.2" style="23" customWidth="true"/>
    <col min="6905" max="6906" width="13.7" style="23" customWidth="true"/>
    <col min="6907" max="6907" width="9" style="23" hidden="true" customWidth="true"/>
    <col min="6908" max="6909" width="13.7" style="23" customWidth="true"/>
    <col min="6910" max="7158" width="9" style="23"/>
    <col min="7159" max="7160" width="13.2" style="23" customWidth="true"/>
    <col min="7161" max="7162" width="13.7" style="23" customWidth="true"/>
    <col min="7163" max="7163" width="9" style="23" hidden="true" customWidth="true"/>
    <col min="7164" max="7165" width="13.7" style="23" customWidth="true"/>
    <col min="7166" max="7414" width="9" style="23"/>
    <col min="7415" max="7416" width="13.2" style="23" customWidth="true"/>
    <col min="7417" max="7418" width="13.7" style="23" customWidth="true"/>
    <col min="7419" max="7419" width="9" style="23" hidden="true" customWidth="true"/>
    <col min="7420" max="7421" width="13.7" style="23" customWidth="true"/>
    <col min="7422" max="7670" width="9" style="23"/>
    <col min="7671" max="7672" width="13.2" style="23" customWidth="true"/>
    <col min="7673" max="7674" width="13.7" style="23" customWidth="true"/>
    <col min="7675" max="7675" width="9" style="23" hidden="true" customWidth="true"/>
    <col min="7676" max="7677" width="13.7" style="23" customWidth="true"/>
    <col min="7678" max="7926" width="9" style="23"/>
    <col min="7927" max="7928" width="13.2" style="23" customWidth="true"/>
    <col min="7929" max="7930" width="13.7" style="23" customWidth="true"/>
    <col min="7931" max="7931" width="9" style="23" hidden="true" customWidth="true"/>
    <col min="7932" max="7933" width="13.7" style="23" customWidth="true"/>
    <col min="7934" max="8182" width="9" style="23"/>
    <col min="8183" max="8184" width="13.2" style="23" customWidth="true"/>
    <col min="8185" max="8186" width="13.7" style="23" customWidth="true"/>
    <col min="8187" max="8187" width="9" style="23" hidden="true" customWidth="true"/>
    <col min="8188" max="8189" width="13.7" style="23" customWidth="true"/>
    <col min="8190" max="8438" width="9" style="23"/>
    <col min="8439" max="8440" width="13.2" style="23" customWidth="true"/>
    <col min="8441" max="8442" width="13.7" style="23" customWidth="true"/>
    <col min="8443" max="8443" width="9" style="23" hidden="true" customWidth="true"/>
    <col min="8444" max="8445" width="13.7" style="23" customWidth="true"/>
    <col min="8446" max="8694" width="9" style="23"/>
    <col min="8695" max="8696" width="13.2" style="23" customWidth="true"/>
    <col min="8697" max="8698" width="13.7" style="23" customWidth="true"/>
    <col min="8699" max="8699" width="9" style="23" hidden="true" customWidth="true"/>
    <col min="8700" max="8701" width="13.7" style="23" customWidth="true"/>
    <col min="8702" max="8950" width="9" style="23"/>
    <col min="8951" max="8952" width="13.2" style="23" customWidth="true"/>
    <col min="8953" max="8954" width="13.7" style="23" customWidth="true"/>
    <col min="8955" max="8955" width="9" style="23" hidden="true" customWidth="true"/>
    <col min="8956" max="8957" width="13.7" style="23" customWidth="true"/>
    <col min="8958" max="9206" width="9" style="23"/>
    <col min="9207" max="9208" width="13.2" style="23" customWidth="true"/>
    <col min="9209" max="9210" width="13.7" style="23" customWidth="true"/>
    <col min="9211" max="9211" width="9" style="23" hidden="true" customWidth="true"/>
    <col min="9212" max="9213" width="13.7" style="23" customWidth="true"/>
    <col min="9214" max="9462" width="9" style="23"/>
    <col min="9463" max="9464" width="13.2" style="23" customWidth="true"/>
    <col min="9465" max="9466" width="13.7" style="23" customWidth="true"/>
    <col min="9467" max="9467" width="9" style="23" hidden="true" customWidth="true"/>
    <col min="9468" max="9469" width="13.7" style="23" customWidth="true"/>
    <col min="9470" max="9718" width="9" style="23"/>
    <col min="9719" max="9720" width="13.2" style="23" customWidth="true"/>
    <col min="9721" max="9722" width="13.7" style="23" customWidth="true"/>
    <col min="9723" max="9723" width="9" style="23" hidden="true" customWidth="true"/>
    <col min="9724" max="9725" width="13.7" style="23" customWidth="true"/>
    <col min="9726" max="9974" width="9" style="23"/>
    <col min="9975" max="9976" width="13.2" style="23" customWidth="true"/>
    <col min="9977" max="9978" width="13.7" style="23" customWidth="true"/>
    <col min="9979" max="9979" width="9" style="23" hidden="true" customWidth="true"/>
    <col min="9980" max="9981" width="13.7" style="23" customWidth="true"/>
    <col min="9982" max="10230" width="9" style="23"/>
    <col min="10231" max="10232" width="13.2" style="23" customWidth="true"/>
    <col min="10233" max="10234" width="13.7" style="23" customWidth="true"/>
    <col min="10235" max="10235" width="9" style="23" hidden="true" customWidth="true"/>
    <col min="10236" max="10237" width="13.7" style="23" customWidth="true"/>
    <col min="10238" max="10486" width="9" style="23"/>
    <col min="10487" max="10488" width="13.2" style="23" customWidth="true"/>
    <col min="10489" max="10490" width="13.7" style="23" customWidth="true"/>
    <col min="10491" max="10491" width="9" style="23" hidden="true" customWidth="true"/>
    <col min="10492" max="10493" width="13.7" style="23" customWidth="true"/>
    <col min="10494" max="10742" width="9" style="23"/>
    <col min="10743" max="10744" width="13.2" style="23" customWidth="true"/>
    <col min="10745" max="10746" width="13.7" style="23" customWidth="true"/>
    <col min="10747" max="10747" width="9" style="23" hidden="true" customWidth="true"/>
    <col min="10748" max="10749" width="13.7" style="23" customWidth="true"/>
    <col min="10750" max="10998" width="9" style="23"/>
    <col min="10999" max="11000" width="13.2" style="23" customWidth="true"/>
    <col min="11001" max="11002" width="13.7" style="23" customWidth="true"/>
    <col min="11003" max="11003" width="9" style="23" hidden="true" customWidth="true"/>
    <col min="11004" max="11005" width="13.7" style="23" customWidth="true"/>
    <col min="11006" max="11254" width="9" style="23"/>
    <col min="11255" max="11256" width="13.2" style="23" customWidth="true"/>
    <col min="11257" max="11258" width="13.7" style="23" customWidth="true"/>
    <col min="11259" max="11259" width="9" style="23" hidden="true" customWidth="true"/>
    <col min="11260" max="11261" width="13.7" style="23" customWidth="true"/>
    <col min="11262" max="11510" width="9" style="23"/>
    <col min="11511" max="11512" width="13.2" style="23" customWidth="true"/>
    <col min="11513" max="11514" width="13.7" style="23" customWidth="true"/>
    <col min="11515" max="11515" width="9" style="23" hidden="true" customWidth="true"/>
    <col min="11516" max="11517" width="13.7" style="23" customWidth="true"/>
    <col min="11518" max="11766" width="9" style="23"/>
    <col min="11767" max="11768" width="13.2" style="23" customWidth="true"/>
    <col min="11769" max="11770" width="13.7" style="23" customWidth="true"/>
    <col min="11771" max="11771" width="9" style="23" hidden="true" customWidth="true"/>
    <col min="11772" max="11773" width="13.7" style="23" customWidth="true"/>
    <col min="11774" max="12022" width="9" style="23"/>
    <col min="12023" max="12024" width="13.2" style="23" customWidth="true"/>
    <col min="12025" max="12026" width="13.7" style="23" customWidth="true"/>
    <col min="12027" max="12027" width="9" style="23" hidden="true" customWidth="true"/>
    <col min="12028" max="12029" width="13.7" style="23" customWidth="true"/>
    <col min="12030" max="12278" width="9" style="23"/>
    <col min="12279" max="12280" width="13.2" style="23" customWidth="true"/>
    <col min="12281" max="12282" width="13.7" style="23" customWidth="true"/>
    <col min="12283" max="12283" width="9" style="23" hidden="true" customWidth="true"/>
    <col min="12284" max="12285" width="13.7" style="23" customWidth="true"/>
    <col min="12286" max="12534" width="9" style="23"/>
    <col min="12535" max="12536" width="13.2" style="23" customWidth="true"/>
    <col min="12537" max="12538" width="13.7" style="23" customWidth="true"/>
    <col min="12539" max="12539" width="9" style="23" hidden="true" customWidth="true"/>
    <col min="12540" max="12541" width="13.7" style="23" customWidth="true"/>
    <col min="12542" max="12790" width="9" style="23"/>
    <col min="12791" max="12792" width="13.2" style="23" customWidth="true"/>
    <col min="12793" max="12794" width="13.7" style="23" customWidth="true"/>
    <col min="12795" max="12795" width="9" style="23" hidden="true" customWidth="true"/>
    <col min="12796" max="12797" width="13.7" style="23" customWidth="true"/>
    <col min="12798" max="13046" width="9" style="23"/>
    <col min="13047" max="13048" width="13.2" style="23" customWidth="true"/>
    <col min="13049" max="13050" width="13.7" style="23" customWidth="true"/>
    <col min="13051" max="13051" width="9" style="23" hidden="true" customWidth="true"/>
    <col min="13052" max="13053" width="13.7" style="23" customWidth="true"/>
    <col min="13054" max="13302" width="9" style="23"/>
    <col min="13303" max="13304" width="13.2" style="23" customWidth="true"/>
    <col min="13305" max="13306" width="13.7" style="23" customWidth="true"/>
    <col min="13307" max="13307" width="9" style="23" hidden="true" customWidth="true"/>
    <col min="13308" max="13309" width="13.7" style="23" customWidth="true"/>
    <col min="13310" max="13558" width="9" style="23"/>
    <col min="13559" max="13560" width="13.2" style="23" customWidth="true"/>
    <col min="13561" max="13562" width="13.7" style="23" customWidth="true"/>
    <col min="13563" max="13563" width="9" style="23" hidden="true" customWidth="true"/>
    <col min="13564" max="13565" width="13.7" style="23" customWidth="true"/>
    <col min="13566" max="13814" width="9" style="23"/>
    <col min="13815" max="13816" width="13.2" style="23" customWidth="true"/>
    <col min="13817" max="13818" width="13.7" style="23" customWidth="true"/>
    <col min="13819" max="13819" width="9" style="23" hidden="true" customWidth="true"/>
    <col min="13820" max="13821" width="13.7" style="23" customWidth="true"/>
    <col min="13822" max="14070" width="9" style="23"/>
    <col min="14071" max="14072" width="13.2" style="23" customWidth="true"/>
    <col min="14073" max="14074" width="13.7" style="23" customWidth="true"/>
    <col min="14075" max="14075" width="9" style="23" hidden="true" customWidth="true"/>
    <col min="14076" max="14077" width="13.7" style="23" customWidth="true"/>
    <col min="14078" max="14326" width="9" style="23"/>
    <col min="14327" max="14328" width="13.2" style="23" customWidth="true"/>
    <col min="14329" max="14330" width="13.7" style="23" customWidth="true"/>
    <col min="14331" max="14331" width="9" style="23" hidden="true" customWidth="true"/>
    <col min="14332" max="14333" width="13.7" style="23" customWidth="true"/>
    <col min="14334" max="14582" width="9" style="23"/>
    <col min="14583" max="14584" width="13.2" style="23" customWidth="true"/>
    <col min="14585" max="14586" width="13.7" style="23" customWidth="true"/>
    <col min="14587" max="14587" width="9" style="23" hidden="true" customWidth="true"/>
    <col min="14588" max="14589" width="13.7" style="23" customWidth="true"/>
    <col min="14590" max="14838" width="9" style="23"/>
    <col min="14839" max="14840" width="13.2" style="23" customWidth="true"/>
    <col min="14841" max="14842" width="13.7" style="23" customWidth="true"/>
    <col min="14843" max="14843" width="9" style="23" hidden="true" customWidth="true"/>
    <col min="14844" max="14845" width="13.7" style="23" customWidth="true"/>
    <col min="14846" max="15094" width="9" style="23"/>
    <col min="15095" max="15096" width="13.2" style="23" customWidth="true"/>
    <col min="15097" max="15098" width="13.7" style="23" customWidth="true"/>
    <col min="15099" max="15099" width="9" style="23" hidden="true" customWidth="true"/>
    <col min="15100" max="15101" width="13.7" style="23" customWidth="true"/>
    <col min="15102" max="15350" width="9" style="23"/>
    <col min="15351" max="15352" width="13.2" style="23" customWidth="true"/>
    <col min="15353" max="15354" width="13.7" style="23" customWidth="true"/>
    <col min="15355" max="15355" width="9" style="23" hidden="true" customWidth="true"/>
    <col min="15356" max="15357" width="13.7" style="23" customWidth="true"/>
    <col min="15358" max="15606" width="9" style="23"/>
    <col min="15607" max="15608" width="13.2" style="23" customWidth="true"/>
    <col min="15609" max="15610" width="13.7" style="23" customWidth="true"/>
    <col min="15611" max="15611" width="9" style="23" hidden="true" customWidth="true"/>
    <col min="15612" max="15613" width="13.7" style="23" customWidth="true"/>
    <col min="15614" max="15862" width="9" style="23"/>
    <col min="15863" max="15864" width="13.2" style="23" customWidth="true"/>
    <col min="15865" max="15866" width="13.7" style="23" customWidth="true"/>
    <col min="15867" max="15867" width="9" style="23" hidden="true" customWidth="true"/>
    <col min="15868" max="15869" width="13.7" style="23" customWidth="true"/>
    <col min="15870" max="16118" width="9" style="23"/>
    <col min="16119" max="16120" width="13.2" style="23" customWidth="true"/>
    <col min="16121" max="16122" width="13.7" style="23" customWidth="true"/>
    <col min="16123" max="16123" width="9" style="23" hidden="true" customWidth="true"/>
    <col min="16124" max="16125" width="13.7" style="23" customWidth="true"/>
    <col min="16126" max="16384" width="9" style="23"/>
  </cols>
  <sheetData>
    <row r="1" spans="6:6">
      <c r="F1" s="3" t="s">
        <v>1400</v>
      </c>
    </row>
    <row r="2" ht="31.5" customHeight="true" spans="6:17">
      <c r="F2" s="24" t="s">
        <v>1401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="21" customFormat="true" ht="17.25" customHeight="true" spans="17:17">
      <c r="Q3" s="27" t="s">
        <v>34</v>
      </c>
    </row>
    <row r="4" ht="35.25" customHeight="true" spans="6:17">
      <c r="F4" s="6" t="s">
        <v>1402</v>
      </c>
      <c r="G4" s="6"/>
      <c r="H4" s="6"/>
      <c r="I4" s="6" t="s">
        <v>1403</v>
      </c>
      <c r="J4" s="6"/>
      <c r="K4" s="6"/>
      <c r="L4" s="6" t="s">
        <v>1404</v>
      </c>
      <c r="M4" s="6"/>
      <c r="N4" s="6"/>
      <c r="O4" s="6" t="s">
        <v>1405</v>
      </c>
      <c r="P4" s="6"/>
      <c r="Q4" s="6"/>
    </row>
    <row r="5" ht="31.5" customHeight="true" spans="6:17">
      <c r="F5" s="6" t="s">
        <v>1406</v>
      </c>
      <c r="G5" s="6" t="s">
        <v>1407</v>
      </c>
      <c r="H5" s="6" t="s">
        <v>1408</v>
      </c>
      <c r="I5" s="6" t="s">
        <v>1406</v>
      </c>
      <c r="J5" s="6" t="s">
        <v>1407</v>
      </c>
      <c r="K5" s="6" t="s">
        <v>1408</v>
      </c>
      <c r="L5" s="6" t="s">
        <v>1406</v>
      </c>
      <c r="M5" s="6" t="s">
        <v>1407</v>
      </c>
      <c r="N5" s="6" t="s">
        <v>1408</v>
      </c>
      <c r="O5" s="6" t="s">
        <v>1409</v>
      </c>
      <c r="P5" s="6" t="s">
        <v>1410</v>
      </c>
      <c r="Q5" s="6" t="s">
        <v>1411</v>
      </c>
    </row>
    <row r="6" s="22" customFormat="true" spans="6:17">
      <c r="F6" s="25">
        <f>G6+H6</f>
        <v>134500</v>
      </c>
      <c r="G6" s="25">
        <v>40500</v>
      </c>
      <c r="H6" s="25">
        <v>94000</v>
      </c>
      <c r="I6" s="25">
        <f>J6+K6</f>
        <v>34000</v>
      </c>
      <c r="J6" s="25">
        <v>0</v>
      </c>
      <c r="K6" s="25">
        <v>34000</v>
      </c>
      <c r="L6" s="25">
        <f>M6+N6</f>
        <v>134500</v>
      </c>
      <c r="M6" s="25">
        <v>40500</v>
      </c>
      <c r="N6" s="25">
        <v>94000</v>
      </c>
      <c r="O6" s="26">
        <v>10.25</v>
      </c>
      <c r="P6" s="26">
        <v>7.5</v>
      </c>
      <c r="Q6" s="26">
        <v>13</v>
      </c>
    </row>
  </sheetData>
  <mergeCells count="5">
    <mergeCell ref="F2:Q2"/>
    <mergeCell ref="F4:H4"/>
    <mergeCell ref="I4:K4"/>
    <mergeCell ref="L4:N4"/>
    <mergeCell ref="O4:Q4"/>
  </mergeCells>
  <printOptions horizontalCentered="true"/>
  <pageMargins left="0" right="0" top="1.18055555555556" bottom="0.747916666666667" header="0.314583333333333" footer="0.314583333333333"/>
  <pageSetup paperSize="9" orientation="landscape"/>
  <headerFooter>
    <oddFooter>&amp;C第 &amp;P 页 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13"/>
  <sheetViews>
    <sheetView workbookViewId="0">
      <selection activeCell="A1" sqref="A1"/>
    </sheetView>
  </sheetViews>
  <sheetFormatPr defaultColWidth="10" defaultRowHeight="15.75" outlineLevelCol="1"/>
  <cols>
    <col min="1" max="1" width="52.7" customWidth="true"/>
    <col min="2" max="2" width="29.8" customWidth="true"/>
  </cols>
  <sheetData>
    <row r="1" ht="14.25" customHeight="true" spans="1:1">
      <c r="A1" s="3" t="s">
        <v>1412</v>
      </c>
    </row>
    <row r="2" ht="27.15" customHeight="true" spans="1:2">
      <c r="A2" s="17" t="s">
        <v>1413</v>
      </c>
      <c r="B2" s="17"/>
    </row>
    <row r="3" ht="21" customHeight="true" spans="2:2">
      <c r="B3" s="18" t="s">
        <v>34</v>
      </c>
    </row>
    <row r="4" ht="33.9" customHeight="true" spans="1:2">
      <c r="A4" s="6" t="s">
        <v>1242</v>
      </c>
      <c r="B4" s="6" t="s">
        <v>1414</v>
      </c>
    </row>
    <row r="5" ht="33.9" customHeight="true" spans="1:2">
      <c r="A5" s="19" t="s">
        <v>1415</v>
      </c>
      <c r="B5" s="20">
        <f>B6+B7</f>
        <v>34000</v>
      </c>
    </row>
    <row r="6" ht="33.9" customHeight="true" spans="1:2">
      <c r="A6" s="19" t="s">
        <v>1416</v>
      </c>
      <c r="B6" s="20">
        <v>0</v>
      </c>
    </row>
    <row r="7" ht="33.9" customHeight="true" spans="1:2">
      <c r="A7" s="19" t="s">
        <v>1417</v>
      </c>
      <c r="B7" s="20">
        <v>34000</v>
      </c>
    </row>
    <row r="8" ht="33.9" customHeight="true" spans="1:2">
      <c r="A8" s="19" t="s">
        <v>1418</v>
      </c>
      <c r="B8" s="20">
        <v>0</v>
      </c>
    </row>
    <row r="9" ht="33.9" customHeight="true" spans="1:2">
      <c r="A9" s="19" t="s">
        <v>1419</v>
      </c>
      <c r="B9" s="20">
        <v>0</v>
      </c>
    </row>
    <row r="10" ht="33.9" customHeight="true" spans="1:2">
      <c r="A10" s="19" t="s">
        <v>1420</v>
      </c>
      <c r="B10" s="20">
        <v>0</v>
      </c>
    </row>
    <row r="11" ht="33.9" customHeight="true" spans="1:2">
      <c r="A11" s="19" t="s">
        <v>1421</v>
      </c>
      <c r="B11" s="20">
        <f>B12+B13</f>
        <v>3817</v>
      </c>
    </row>
    <row r="12" ht="33.9" customHeight="true" spans="1:2">
      <c r="A12" s="19" t="s">
        <v>1419</v>
      </c>
      <c r="B12" s="20">
        <v>1152</v>
      </c>
    </row>
    <row r="13" ht="33.9" customHeight="true" spans="1:2">
      <c r="A13" s="19" t="s">
        <v>1420</v>
      </c>
      <c r="B13" s="20">
        <v>2665</v>
      </c>
    </row>
  </sheetData>
  <mergeCells count="1">
    <mergeCell ref="A2:B2"/>
  </mergeCells>
  <printOptions horizontalCentered="true"/>
  <pageMargins left="0.161111111111111" right="0.161111111111111" top="0.60625" bottom="0.60625" header="0.302777777777778" footer="0.302777777777778"/>
  <pageSetup paperSize="9" orientation="landscape" horizontalDpi="600"/>
  <headerFooter alignWithMargins="0">
    <oddFooter>&amp;C第 &amp;P 页&amp;R&amp;A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9:I19"/>
  <sheetViews>
    <sheetView workbookViewId="0">
      <selection activeCell="C12" sqref="C12"/>
    </sheetView>
  </sheetViews>
  <sheetFormatPr defaultColWidth="9" defaultRowHeight="15.75"/>
  <sheetData>
    <row r="19" ht="34.5" spans="1:9">
      <c r="A19" s="28" t="s">
        <v>31</v>
      </c>
      <c r="B19" s="28"/>
      <c r="C19" s="28"/>
      <c r="D19" s="28"/>
      <c r="E19" s="28"/>
      <c r="F19" s="28"/>
      <c r="G19" s="28"/>
      <c r="H19" s="28"/>
      <c r="I19" s="28"/>
    </row>
  </sheetData>
  <mergeCells count="1">
    <mergeCell ref="A19:I19"/>
  </mergeCells>
  <printOptions horizontalCentered="true"/>
  <pageMargins left="1.02361111111111" right="0.700694444444445" top="0.751388888888889" bottom="0.751388888888889" header="0.298611111111111" footer="0.298611111111111"/>
  <pageSetup paperSize="9" scale="96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workbookViewId="0">
      <selection activeCell="D19" sqref="D19"/>
    </sheetView>
  </sheetViews>
  <sheetFormatPr defaultColWidth="10" defaultRowHeight="15.75" outlineLevelCol="5"/>
  <cols>
    <col min="1" max="1" width="34.9" style="2" customWidth="true"/>
    <col min="2" max="2" width="18.2" customWidth="true"/>
    <col min="3" max="3" width="21.2" customWidth="true"/>
    <col min="4" max="4" width="12.9" customWidth="true"/>
    <col min="5" max="5" width="9.5" customWidth="true"/>
    <col min="6" max="6" width="11.1" customWidth="true"/>
  </cols>
  <sheetData>
    <row r="1" ht="27" customHeight="true" spans="1:1">
      <c r="A1" s="3" t="s">
        <v>1422</v>
      </c>
    </row>
    <row r="2" ht="28.65" customHeight="true" spans="1:6">
      <c r="A2" s="4" t="s">
        <v>1423</v>
      </c>
      <c r="B2" s="4"/>
      <c r="C2" s="4"/>
      <c r="D2" s="4"/>
      <c r="E2" s="4"/>
      <c r="F2" s="4"/>
    </row>
    <row r="3" ht="24" customHeight="true" spans="1:6">
      <c r="A3" s="5" t="s">
        <v>34</v>
      </c>
      <c r="B3" s="5"/>
      <c r="C3" s="5"/>
      <c r="D3" s="5"/>
      <c r="E3" s="5"/>
      <c r="F3" s="5"/>
    </row>
    <row r="4" s="1" customFormat="true" ht="31.5" spans="1:6">
      <c r="A4" s="6" t="s">
        <v>1424</v>
      </c>
      <c r="B4" s="6" t="s">
        <v>1425</v>
      </c>
      <c r="C4" s="6" t="s">
        <v>1426</v>
      </c>
      <c r="D4" s="6" t="s">
        <v>1427</v>
      </c>
      <c r="E4" s="6" t="s">
        <v>1428</v>
      </c>
      <c r="F4" s="6" t="s">
        <v>1429</v>
      </c>
    </row>
    <row r="5" s="1" customFormat="true" ht="33.9" customHeight="true" spans="1:6">
      <c r="A5" s="7" t="s">
        <v>1238</v>
      </c>
      <c r="B5" s="8"/>
      <c r="C5" s="8"/>
      <c r="D5" s="8"/>
      <c r="E5" s="13">
        <f>SUM(E6:E11)</f>
        <v>34000</v>
      </c>
      <c r="F5" s="14"/>
    </row>
    <row r="6" ht="33.9" customHeight="true" spans="1:6">
      <c r="A6" s="9" t="s">
        <v>1430</v>
      </c>
      <c r="B6" s="10" t="s">
        <v>1431</v>
      </c>
      <c r="C6" s="11" t="s">
        <v>1432</v>
      </c>
      <c r="D6" s="10" t="s">
        <v>1411</v>
      </c>
      <c r="E6" s="15">
        <v>4000</v>
      </c>
      <c r="F6" s="16" t="s">
        <v>1433</v>
      </c>
    </row>
    <row r="7" ht="33.9" customHeight="true" spans="1:6">
      <c r="A7" s="9" t="s">
        <v>1434</v>
      </c>
      <c r="B7" s="10" t="s">
        <v>1435</v>
      </c>
      <c r="C7" s="11" t="s">
        <v>1436</v>
      </c>
      <c r="D7" s="10" t="s">
        <v>1411</v>
      </c>
      <c r="E7" s="15">
        <v>13000</v>
      </c>
      <c r="F7" s="16" t="s">
        <v>1433</v>
      </c>
    </row>
    <row r="8" ht="33.9" customHeight="true" spans="1:6">
      <c r="A8" s="9" t="s">
        <v>1437</v>
      </c>
      <c r="B8" s="10" t="s">
        <v>1438</v>
      </c>
      <c r="C8" s="11" t="s">
        <v>1439</v>
      </c>
      <c r="D8" s="10" t="s">
        <v>1411</v>
      </c>
      <c r="E8" s="15">
        <v>13000</v>
      </c>
      <c r="F8" s="16" t="s">
        <v>1433</v>
      </c>
    </row>
    <row r="9" ht="33.9" customHeight="true" spans="1:6">
      <c r="A9" s="9" t="s">
        <v>1437</v>
      </c>
      <c r="B9" s="10" t="s">
        <v>1438</v>
      </c>
      <c r="C9" s="11" t="s">
        <v>1439</v>
      </c>
      <c r="D9" s="10" t="s">
        <v>1411</v>
      </c>
      <c r="E9" s="15">
        <v>1200</v>
      </c>
      <c r="F9" s="16" t="s">
        <v>1440</v>
      </c>
    </row>
    <row r="10" ht="33.9" customHeight="true" spans="1:6">
      <c r="A10" s="9" t="s">
        <v>1434</v>
      </c>
      <c r="B10" s="10" t="s">
        <v>1435</v>
      </c>
      <c r="C10" s="11" t="s">
        <v>1436</v>
      </c>
      <c r="D10" s="10" t="s">
        <v>1411</v>
      </c>
      <c r="E10" s="15">
        <v>1000</v>
      </c>
      <c r="F10" s="16" t="s">
        <v>1440</v>
      </c>
    </row>
    <row r="11" ht="33.9" customHeight="true" spans="1:6">
      <c r="A11" s="9" t="s">
        <v>1441</v>
      </c>
      <c r="B11" s="10" t="s">
        <v>1435</v>
      </c>
      <c r="C11" s="11" t="s">
        <v>1436</v>
      </c>
      <c r="D11" s="10" t="s">
        <v>1411</v>
      </c>
      <c r="E11" s="15">
        <v>1800</v>
      </c>
      <c r="F11" s="16" t="s">
        <v>1440</v>
      </c>
    </row>
    <row r="12" ht="33.9" customHeight="true" spans="1:6">
      <c r="A12" s="12" t="s">
        <v>1442</v>
      </c>
      <c r="B12" s="12"/>
      <c r="C12" s="12"/>
      <c r="D12" s="12"/>
      <c r="E12" s="12"/>
      <c r="F12" s="12"/>
    </row>
  </sheetData>
  <mergeCells count="2">
    <mergeCell ref="A2:F2"/>
    <mergeCell ref="A3:F3"/>
  </mergeCells>
  <printOptions horizontalCentered="true"/>
  <pageMargins left="0.196527777777778" right="0.196527777777778" top="0.60625" bottom="0.60625" header="0.302777777777778" footer="0.302777777777778"/>
  <pageSetup paperSize="9" orientation="landscape" horizontalDpi="600"/>
  <headerFooter alignWithMargins="0">
    <oddFooter>&amp;C第 &amp;P 页&amp;R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41"/>
  <sheetViews>
    <sheetView showZeros="0" workbookViewId="0">
      <pane ySplit="4" topLeftCell="A13" activePane="bottomLeft" state="frozen"/>
      <selection/>
      <selection pane="bottomLeft" activeCell="I38" sqref="I38"/>
    </sheetView>
  </sheetViews>
  <sheetFormatPr defaultColWidth="9" defaultRowHeight="15.75"/>
  <cols>
    <col min="1" max="1" width="25.375" style="280" customWidth="true"/>
    <col min="2" max="2" width="10.75" style="281" customWidth="true"/>
    <col min="3" max="3" width="11.4" style="281" customWidth="true"/>
    <col min="4" max="4" width="12.2" style="282" customWidth="true"/>
    <col min="5" max="5" width="12.5" style="283" customWidth="true"/>
    <col min="6" max="6" width="8.875" style="282" customWidth="true"/>
    <col min="7" max="7" width="12.75" style="283" customWidth="true"/>
    <col min="8" max="8" width="10.6" style="283" hidden="true" customWidth="true"/>
    <col min="9" max="9" width="22.7" style="280" customWidth="true"/>
    <col min="10" max="10" width="10.625" style="282" customWidth="true"/>
    <col min="11" max="11" width="11.4" style="282" customWidth="true"/>
    <col min="12" max="12" width="9.2" style="282" customWidth="true"/>
    <col min="13" max="13" width="13.25" style="283" customWidth="true"/>
    <col min="14" max="14" width="9.2" style="284" customWidth="true"/>
    <col min="15" max="15" width="12.9" style="283" customWidth="true"/>
    <col min="16" max="16" width="14.125" style="280"/>
    <col min="17" max="17" width="11.5" style="280"/>
    <col min="18" max="16384" width="9" style="280"/>
  </cols>
  <sheetData>
    <row r="1" spans="1:1">
      <c r="A1" s="285" t="s">
        <v>32</v>
      </c>
    </row>
    <row r="2" ht="42" customHeight="true" spans="1:15">
      <c r="A2" s="286" t="s">
        <v>33</v>
      </c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ht="14.25" customHeight="true" spans="1:15">
      <c r="A3" s="287"/>
      <c r="B3" s="288"/>
      <c r="C3" s="288"/>
      <c r="D3" s="289"/>
      <c r="E3" s="302"/>
      <c r="F3" s="289"/>
      <c r="G3" s="302"/>
      <c r="H3" s="302"/>
      <c r="I3" s="287"/>
      <c r="L3" s="317"/>
      <c r="M3" s="323"/>
      <c r="N3" s="324"/>
      <c r="O3" s="325" t="s">
        <v>34</v>
      </c>
    </row>
    <row r="4" s="278" customFormat="true" ht="35.1" customHeight="true" spans="1:15">
      <c r="A4" s="107" t="s">
        <v>35</v>
      </c>
      <c r="B4" s="61" t="s">
        <v>36</v>
      </c>
      <c r="C4" s="61" t="s">
        <v>37</v>
      </c>
      <c r="D4" s="61" t="s">
        <v>38</v>
      </c>
      <c r="E4" s="70" t="s">
        <v>39</v>
      </c>
      <c r="F4" s="61" t="s">
        <v>40</v>
      </c>
      <c r="G4" s="61" t="s">
        <v>41</v>
      </c>
      <c r="H4" s="61" t="s">
        <v>42</v>
      </c>
      <c r="I4" s="107" t="s">
        <v>43</v>
      </c>
      <c r="J4" s="61" t="s">
        <v>36</v>
      </c>
      <c r="K4" s="61" t="s">
        <v>37</v>
      </c>
      <c r="L4" s="61" t="s">
        <v>38</v>
      </c>
      <c r="M4" s="61" t="s">
        <v>39</v>
      </c>
      <c r="N4" s="61" t="s">
        <v>40</v>
      </c>
      <c r="O4" s="61" t="s">
        <v>41</v>
      </c>
    </row>
    <row r="5" spans="1:15">
      <c r="A5" s="253" t="s">
        <v>44</v>
      </c>
      <c r="B5" s="290">
        <f>+B6+B17</f>
        <v>351200</v>
      </c>
      <c r="C5" s="290">
        <f>+C6+C17</f>
        <v>351200</v>
      </c>
      <c r="D5" s="290">
        <f t="shared" ref="D5:F5" si="0">+D6+D17</f>
        <v>364446</v>
      </c>
      <c r="E5" s="303">
        <f>+D5/B5</f>
        <v>1.03771640091116</v>
      </c>
      <c r="F5" s="290">
        <f t="shared" si="0"/>
        <v>339440</v>
      </c>
      <c r="G5" s="303">
        <f>+D5/F5-1</f>
        <v>0.0736683950035353</v>
      </c>
      <c r="H5" s="304"/>
      <c r="I5" s="253" t="s">
        <v>45</v>
      </c>
      <c r="J5" s="254">
        <f>SUM(J6:J29)</f>
        <v>639333</v>
      </c>
      <c r="K5" s="254">
        <f>SUM(K6:K29)</f>
        <v>591433</v>
      </c>
      <c r="L5" s="254">
        <f>SUM(L6:L29)</f>
        <v>678298</v>
      </c>
      <c r="M5" s="326">
        <f>L5/J5</f>
        <v>1.0609463300033</v>
      </c>
      <c r="N5" s="254">
        <f>SUM(N6:N29)</f>
        <v>597440</v>
      </c>
      <c r="O5" s="326">
        <f>L5/N5-1</f>
        <v>0.1353407873594</v>
      </c>
    </row>
    <row r="6" s="279" customFormat="true" spans="1:15">
      <c r="A6" s="112" t="s">
        <v>46</v>
      </c>
      <c r="B6" s="63">
        <f>SUM(B7:B16)</f>
        <v>326000</v>
      </c>
      <c r="C6" s="63">
        <f>SUM(C7:C16)</f>
        <v>326000</v>
      </c>
      <c r="D6" s="63">
        <f>SUM(D7:D16)</f>
        <v>345042</v>
      </c>
      <c r="E6" s="305">
        <f t="shared" ref="E6:E36" si="1">+D6/B6</f>
        <v>1.05841104294479</v>
      </c>
      <c r="F6" s="63">
        <f>SUM(F7:F16)</f>
        <v>314489</v>
      </c>
      <c r="G6" s="305">
        <f>+D6/F6-1</f>
        <v>0.0971512517130966</v>
      </c>
      <c r="H6" s="306">
        <v>201</v>
      </c>
      <c r="I6" s="318" t="s">
        <v>47</v>
      </c>
      <c r="J6" s="268">
        <v>92671</v>
      </c>
      <c r="K6" s="268">
        <v>87923</v>
      </c>
      <c r="L6" s="268">
        <v>89761</v>
      </c>
      <c r="M6" s="313">
        <f t="shared" ref="M6:M36" si="2">L6/J6</f>
        <v>0.968598590713384</v>
      </c>
      <c r="N6" s="268">
        <v>92903</v>
      </c>
      <c r="O6" s="313">
        <f>IF(ISERROR(L6/N6-1),"",(L6/N6-1))</f>
        <v>-0.0338202210908152</v>
      </c>
    </row>
    <row r="7" spans="1:15">
      <c r="A7" s="117" t="s">
        <v>48</v>
      </c>
      <c r="B7" s="157">
        <v>86645</v>
      </c>
      <c r="C7" s="157">
        <v>86645</v>
      </c>
      <c r="D7" s="291">
        <v>81522</v>
      </c>
      <c r="E7" s="307">
        <f t="shared" si="1"/>
        <v>0.940873679958451</v>
      </c>
      <c r="F7" s="291">
        <v>44997</v>
      </c>
      <c r="G7" s="307">
        <f>+D7/F7-1</f>
        <v>0.811720781385426</v>
      </c>
      <c r="H7" s="308">
        <v>20101</v>
      </c>
      <c r="I7" s="318" t="s">
        <v>49</v>
      </c>
      <c r="J7" s="295"/>
      <c r="K7" s="295"/>
      <c r="L7" s="295">
        <v>0</v>
      </c>
      <c r="M7" s="313"/>
      <c r="N7" s="295">
        <v>0</v>
      </c>
      <c r="O7" s="313"/>
    </row>
    <row r="8" spans="1:15">
      <c r="A8" s="117" t="s">
        <v>50</v>
      </c>
      <c r="B8" s="157">
        <v>116292</v>
      </c>
      <c r="C8" s="157">
        <v>116292</v>
      </c>
      <c r="D8" s="291">
        <v>132819</v>
      </c>
      <c r="E8" s="307">
        <f t="shared" si="1"/>
        <v>1.14211639665669</v>
      </c>
      <c r="F8" s="291">
        <v>112186</v>
      </c>
      <c r="G8" s="307">
        <f t="shared" ref="G8:G23" si="3">+D8/F8-1</f>
        <v>0.183917779402064</v>
      </c>
      <c r="H8" s="308">
        <v>2010101</v>
      </c>
      <c r="I8" s="318" t="s">
        <v>51</v>
      </c>
      <c r="J8" s="295"/>
      <c r="K8" s="295"/>
      <c r="L8" s="295">
        <v>0</v>
      </c>
      <c r="M8" s="313"/>
      <c r="N8" s="295">
        <v>0</v>
      </c>
      <c r="O8" s="313"/>
    </row>
    <row r="9" spans="1:15">
      <c r="A9" s="117" t="s">
        <v>52</v>
      </c>
      <c r="B9" s="157">
        <v>32666</v>
      </c>
      <c r="C9" s="157">
        <v>32666</v>
      </c>
      <c r="D9" s="291">
        <v>31090</v>
      </c>
      <c r="E9" s="307">
        <f t="shared" si="1"/>
        <v>0.951754117430968</v>
      </c>
      <c r="F9" s="291">
        <v>31513</v>
      </c>
      <c r="G9" s="307">
        <f t="shared" si="3"/>
        <v>-0.0134230317646685</v>
      </c>
      <c r="H9" s="308">
        <v>2010102</v>
      </c>
      <c r="I9" s="318" t="s">
        <v>53</v>
      </c>
      <c r="J9" s="268">
        <v>61657</v>
      </c>
      <c r="K9" s="268">
        <v>58945</v>
      </c>
      <c r="L9" s="268">
        <v>58269</v>
      </c>
      <c r="M9" s="313">
        <f t="shared" si="2"/>
        <v>0.945050845808262</v>
      </c>
      <c r="N9" s="268">
        <v>65044</v>
      </c>
      <c r="O9" s="313">
        <f t="shared" ref="O9:O20" si="4">IF(ISERROR(L9/N9-1),"",(L9/N9-1))</f>
        <v>-0.104160260746572</v>
      </c>
    </row>
    <row r="10" spans="1:15">
      <c r="A10" s="117" t="s">
        <v>54</v>
      </c>
      <c r="B10" s="157">
        <v>8838</v>
      </c>
      <c r="C10" s="157">
        <v>8838</v>
      </c>
      <c r="D10" s="291">
        <v>11039</v>
      </c>
      <c r="E10" s="309">
        <f t="shared" si="1"/>
        <v>1.24903824394659</v>
      </c>
      <c r="F10" s="291">
        <v>8526</v>
      </c>
      <c r="G10" s="309">
        <f t="shared" si="3"/>
        <v>0.294745484400657</v>
      </c>
      <c r="H10" s="308">
        <v>2010103</v>
      </c>
      <c r="I10" s="318" t="s">
        <v>55</v>
      </c>
      <c r="J10" s="268">
        <v>121184</v>
      </c>
      <c r="K10" s="268">
        <v>145451</v>
      </c>
      <c r="L10" s="268">
        <v>145015</v>
      </c>
      <c r="M10" s="313">
        <f t="shared" si="2"/>
        <v>1.19665137311856</v>
      </c>
      <c r="N10" s="268">
        <v>148944</v>
      </c>
      <c r="O10" s="313">
        <f t="shared" si="4"/>
        <v>-0.0263790417875175</v>
      </c>
    </row>
    <row r="11" spans="1:15">
      <c r="A11" s="117" t="s">
        <v>56</v>
      </c>
      <c r="B11" s="157">
        <v>18953</v>
      </c>
      <c r="C11" s="157">
        <v>18953</v>
      </c>
      <c r="D11" s="291">
        <v>17625</v>
      </c>
      <c r="E11" s="307">
        <f t="shared" si="1"/>
        <v>0.929931936896534</v>
      </c>
      <c r="F11" s="291">
        <v>18284</v>
      </c>
      <c r="G11" s="307">
        <f t="shared" si="3"/>
        <v>-0.0360424414788887</v>
      </c>
      <c r="H11" s="308">
        <v>2010104</v>
      </c>
      <c r="I11" s="318" t="s">
        <v>57</v>
      </c>
      <c r="J11" s="268">
        <v>15519</v>
      </c>
      <c r="K11" s="268">
        <v>-19529</v>
      </c>
      <c r="L11" s="268">
        <v>-19939</v>
      </c>
      <c r="M11" s="327" t="s">
        <v>58</v>
      </c>
      <c r="N11" s="268">
        <v>-844</v>
      </c>
      <c r="O11" s="327" t="s">
        <v>58</v>
      </c>
    </row>
    <row r="12" spans="1:15">
      <c r="A12" s="117" t="s">
        <v>59</v>
      </c>
      <c r="B12" s="157">
        <v>33748</v>
      </c>
      <c r="C12" s="157">
        <v>33748</v>
      </c>
      <c r="D12" s="291">
        <v>36015</v>
      </c>
      <c r="E12" s="307">
        <f t="shared" si="1"/>
        <v>1.06717435107266</v>
      </c>
      <c r="F12" s="291">
        <v>71144</v>
      </c>
      <c r="G12" s="307">
        <f t="shared" si="3"/>
        <v>-0.493773192398516</v>
      </c>
      <c r="H12" s="308">
        <v>2010105</v>
      </c>
      <c r="I12" s="318" t="s">
        <v>60</v>
      </c>
      <c r="J12" s="268">
        <v>10760</v>
      </c>
      <c r="K12" s="268">
        <v>9141</v>
      </c>
      <c r="L12" s="268">
        <v>9328</v>
      </c>
      <c r="M12" s="313">
        <f t="shared" si="2"/>
        <v>0.866914498141264</v>
      </c>
      <c r="N12" s="268">
        <v>16047</v>
      </c>
      <c r="O12" s="313">
        <f t="shared" si="4"/>
        <v>-0.418707546581916</v>
      </c>
    </row>
    <row r="13" spans="1:15">
      <c r="A13" s="117" t="s">
        <v>61</v>
      </c>
      <c r="B13" s="157">
        <v>17281</v>
      </c>
      <c r="C13" s="157">
        <v>17281</v>
      </c>
      <c r="D13" s="291">
        <v>20659</v>
      </c>
      <c r="E13" s="307">
        <f t="shared" si="1"/>
        <v>1.1954747989121</v>
      </c>
      <c r="F13" s="291">
        <v>16671</v>
      </c>
      <c r="G13" s="307">
        <f t="shared" si="3"/>
        <v>0.239217803371123</v>
      </c>
      <c r="H13" s="308">
        <v>2010106</v>
      </c>
      <c r="I13" s="318" t="s">
        <v>62</v>
      </c>
      <c r="J13" s="268">
        <v>64299</v>
      </c>
      <c r="K13" s="268">
        <v>62333</v>
      </c>
      <c r="L13" s="268">
        <v>63662</v>
      </c>
      <c r="M13" s="313">
        <f t="shared" si="2"/>
        <v>0.990093158525016</v>
      </c>
      <c r="N13" s="268">
        <v>25836</v>
      </c>
      <c r="O13" s="313">
        <f t="shared" si="4"/>
        <v>1.46408112710946</v>
      </c>
    </row>
    <row r="14" spans="1:15">
      <c r="A14" s="117" t="s">
        <v>63</v>
      </c>
      <c r="B14" s="157">
        <v>9433</v>
      </c>
      <c r="C14" s="157">
        <v>9433</v>
      </c>
      <c r="D14" s="268">
        <v>11562</v>
      </c>
      <c r="E14" s="307">
        <f t="shared" si="1"/>
        <v>1.22569702109615</v>
      </c>
      <c r="F14" s="268">
        <v>9100</v>
      </c>
      <c r="G14" s="307">
        <f t="shared" si="3"/>
        <v>0.270549450549451</v>
      </c>
      <c r="H14" s="308">
        <v>2010107</v>
      </c>
      <c r="I14" s="318" t="s">
        <v>64</v>
      </c>
      <c r="J14" s="268">
        <v>62124</v>
      </c>
      <c r="K14" s="268">
        <v>62567</v>
      </c>
      <c r="L14" s="268">
        <v>73495</v>
      </c>
      <c r="M14" s="313">
        <f t="shared" si="2"/>
        <v>1.18303715150344</v>
      </c>
      <c r="N14" s="268">
        <v>54534</v>
      </c>
      <c r="O14" s="313">
        <f t="shared" si="4"/>
        <v>0.347691348516522</v>
      </c>
    </row>
    <row r="15" spans="1:15">
      <c r="A15" s="117" t="s">
        <v>65</v>
      </c>
      <c r="B15" s="157">
        <v>2120</v>
      </c>
      <c r="C15" s="157">
        <v>2120</v>
      </c>
      <c r="D15" s="268">
        <v>2702</v>
      </c>
      <c r="E15" s="307">
        <f t="shared" si="1"/>
        <v>1.27452830188679</v>
      </c>
      <c r="F15" s="268">
        <v>2045</v>
      </c>
      <c r="G15" s="307">
        <f t="shared" si="3"/>
        <v>0.321271393643032</v>
      </c>
      <c r="H15" s="308">
        <v>2010108</v>
      </c>
      <c r="I15" s="318" t="s">
        <v>66</v>
      </c>
      <c r="J15" s="268">
        <v>3362</v>
      </c>
      <c r="K15" s="268">
        <v>3239</v>
      </c>
      <c r="L15" s="268">
        <v>3224</v>
      </c>
      <c r="M15" s="313">
        <f t="shared" si="2"/>
        <v>0.958953004164188</v>
      </c>
      <c r="N15" s="268">
        <v>7613</v>
      </c>
      <c r="O15" s="313">
        <f t="shared" si="4"/>
        <v>-0.576513857874688</v>
      </c>
    </row>
    <row r="16" spans="1:15">
      <c r="A16" s="117" t="s">
        <v>67</v>
      </c>
      <c r="B16" s="157">
        <v>24</v>
      </c>
      <c r="C16" s="157">
        <v>24</v>
      </c>
      <c r="D16" s="291">
        <v>9</v>
      </c>
      <c r="E16" s="307">
        <f t="shared" si="1"/>
        <v>0.375</v>
      </c>
      <c r="F16" s="291">
        <v>23</v>
      </c>
      <c r="G16" s="307">
        <f t="shared" si="3"/>
        <v>-0.608695652173913</v>
      </c>
      <c r="H16" s="308">
        <v>2010109</v>
      </c>
      <c r="I16" s="318" t="s">
        <v>68</v>
      </c>
      <c r="J16" s="268">
        <v>103993</v>
      </c>
      <c r="K16" s="268">
        <v>85245</v>
      </c>
      <c r="L16" s="268">
        <v>185221</v>
      </c>
      <c r="M16" s="313">
        <f t="shared" si="2"/>
        <v>1.78109103497351</v>
      </c>
      <c r="N16" s="268">
        <v>133154</v>
      </c>
      <c r="O16" s="313">
        <f t="shared" si="4"/>
        <v>0.391028433242711</v>
      </c>
    </row>
    <row r="17" spans="1:15">
      <c r="A17" s="112" t="s">
        <v>69</v>
      </c>
      <c r="B17" s="224">
        <f>SUM(B18:B23)</f>
        <v>25200</v>
      </c>
      <c r="C17" s="224">
        <f>SUM(C18:C23)</f>
        <v>25200</v>
      </c>
      <c r="D17" s="224">
        <f t="shared" ref="D17:F17" si="5">SUM(D18:D23)</f>
        <v>19404</v>
      </c>
      <c r="E17" s="310">
        <f t="shared" si="1"/>
        <v>0.77</v>
      </c>
      <c r="F17" s="224">
        <f t="shared" si="5"/>
        <v>24951</v>
      </c>
      <c r="G17" s="310">
        <f t="shared" si="3"/>
        <v>-0.222315738848142</v>
      </c>
      <c r="H17" s="308">
        <v>2010150</v>
      </c>
      <c r="I17" s="318" t="s">
        <v>70</v>
      </c>
      <c r="J17" s="268">
        <v>9802</v>
      </c>
      <c r="K17" s="268">
        <v>7273</v>
      </c>
      <c r="L17" s="268">
        <v>9162</v>
      </c>
      <c r="M17" s="313">
        <f t="shared" si="2"/>
        <v>0.934707202611712</v>
      </c>
      <c r="N17" s="268">
        <v>22743</v>
      </c>
      <c r="O17" s="313">
        <f t="shared" si="4"/>
        <v>-0.597150771666007</v>
      </c>
    </row>
    <row r="18" spans="1:15">
      <c r="A18" s="117" t="s">
        <v>71</v>
      </c>
      <c r="B18" s="157">
        <v>2815</v>
      </c>
      <c r="C18" s="157">
        <v>2815</v>
      </c>
      <c r="D18" s="268">
        <v>3134</v>
      </c>
      <c r="E18" s="307">
        <f t="shared" si="1"/>
        <v>1.1133214920071</v>
      </c>
      <c r="F18" s="268">
        <v>2787</v>
      </c>
      <c r="G18" s="307">
        <f t="shared" si="3"/>
        <v>0.124506637961966</v>
      </c>
      <c r="H18" s="308">
        <v>2010199</v>
      </c>
      <c r="I18" s="318" t="s">
        <v>72</v>
      </c>
      <c r="J18" s="268">
        <v>4052</v>
      </c>
      <c r="K18" s="268">
        <v>4993</v>
      </c>
      <c r="L18" s="268">
        <v>3848</v>
      </c>
      <c r="M18" s="313">
        <f t="shared" si="2"/>
        <v>0.949654491609082</v>
      </c>
      <c r="N18" s="268">
        <v>1342</v>
      </c>
      <c r="O18" s="313">
        <f t="shared" si="4"/>
        <v>1.86736214605067</v>
      </c>
    </row>
    <row r="19" spans="1:15">
      <c r="A19" s="117" t="s">
        <v>73</v>
      </c>
      <c r="B19" s="157">
        <v>707</v>
      </c>
      <c r="C19" s="157">
        <v>707</v>
      </c>
      <c r="D19" s="268">
        <v>682</v>
      </c>
      <c r="E19" s="307">
        <f t="shared" si="1"/>
        <v>0.964639321074965</v>
      </c>
      <c r="F19" s="268">
        <v>700</v>
      </c>
      <c r="G19" s="307">
        <f t="shared" si="3"/>
        <v>-0.0257142857142857</v>
      </c>
      <c r="H19" s="308">
        <v>20102</v>
      </c>
      <c r="I19" s="318" t="s">
        <v>74</v>
      </c>
      <c r="J19" s="268">
        <v>459</v>
      </c>
      <c r="K19" s="268">
        <v>459</v>
      </c>
      <c r="L19" s="268">
        <v>1050</v>
      </c>
      <c r="M19" s="313">
        <f t="shared" si="2"/>
        <v>2.2875816993464</v>
      </c>
      <c r="N19" s="268">
        <v>3237</v>
      </c>
      <c r="O19" s="313">
        <f t="shared" si="4"/>
        <v>-0.675625579240037</v>
      </c>
    </row>
    <row r="20" spans="1:15">
      <c r="A20" s="292" t="s">
        <v>75</v>
      </c>
      <c r="B20" s="157">
        <v>4018</v>
      </c>
      <c r="C20" s="157">
        <v>4018</v>
      </c>
      <c r="D20" s="268">
        <v>1088</v>
      </c>
      <c r="E20" s="307">
        <f t="shared" si="1"/>
        <v>0.270781483325037</v>
      </c>
      <c r="F20" s="268">
        <v>3978</v>
      </c>
      <c r="G20" s="307">
        <f t="shared" si="3"/>
        <v>-0.726495726495726</v>
      </c>
      <c r="H20" s="308">
        <v>2010201</v>
      </c>
      <c r="I20" s="318" t="s">
        <v>76</v>
      </c>
      <c r="J20" s="268"/>
      <c r="K20" s="268"/>
      <c r="L20" s="268"/>
      <c r="M20" s="313"/>
      <c r="N20" s="268"/>
      <c r="O20" s="313" t="str">
        <f t="shared" si="4"/>
        <v/>
      </c>
    </row>
    <row r="21" spans="1:15">
      <c r="A21" s="117" t="s">
        <v>77</v>
      </c>
      <c r="B21" s="157">
        <v>12218</v>
      </c>
      <c r="C21" s="157">
        <v>12218</v>
      </c>
      <c r="D21" s="268">
        <v>8746</v>
      </c>
      <c r="E21" s="311">
        <f t="shared" si="1"/>
        <v>0.715829104599771</v>
      </c>
      <c r="F21" s="268">
        <v>12097</v>
      </c>
      <c r="G21" s="311">
        <f t="shared" si="3"/>
        <v>-0.27701082913119</v>
      </c>
      <c r="H21" s="308">
        <v>2010202</v>
      </c>
      <c r="I21" s="318" t="s">
        <v>78</v>
      </c>
      <c r="J21" s="295"/>
      <c r="K21" s="295"/>
      <c r="L21" s="295">
        <v>0</v>
      </c>
      <c r="M21" s="313"/>
      <c r="N21" s="295">
        <v>0</v>
      </c>
      <c r="O21" s="313"/>
    </row>
    <row r="22" spans="1:15">
      <c r="A22" s="117" t="s">
        <v>67</v>
      </c>
      <c r="B22" s="157">
        <v>2069</v>
      </c>
      <c r="C22" s="157">
        <v>2069</v>
      </c>
      <c r="D22" s="268">
        <v>1920</v>
      </c>
      <c r="E22" s="307">
        <f t="shared" si="1"/>
        <v>0.927984533591107</v>
      </c>
      <c r="F22" s="268">
        <v>2049</v>
      </c>
      <c r="G22" s="307">
        <f t="shared" si="3"/>
        <v>-0.0629575402635432</v>
      </c>
      <c r="H22" s="308">
        <v>2010203</v>
      </c>
      <c r="I22" s="318" t="s">
        <v>79</v>
      </c>
      <c r="J22" s="295"/>
      <c r="K22" s="295"/>
      <c r="L22" s="295">
        <v>0</v>
      </c>
      <c r="M22" s="313"/>
      <c r="N22" s="295">
        <v>0</v>
      </c>
      <c r="O22" s="313"/>
    </row>
    <row r="23" spans="1:15">
      <c r="A23" s="117" t="s">
        <v>80</v>
      </c>
      <c r="B23" s="157">
        <v>3373</v>
      </c>
      <c r="C23" s="157">
        <v>3373</v>
      </c>
      <c r="D23" s="268">
        <v>3834</v>
      </c>
      <c r="E23" s="307">
        <f t="shared" si="1"/>
        <v>1.13667358434628</v>
      </c>
      <c r="F23" s="268">
        <v>3340</v>
      </c>
      <c r="G23" s="307">
        <f t="shared" si="3"/>
        <v>0.147904191616766</v>
      </c>
      <c r="H23" s="308">
        <v>2010204</v>
      </c>
      <c r="I23" s="318" t="s">
        <v>81</v>
      </c>
      <c r="J23" s="293"/>
      <c r="K23" s="293"/>
      <c r="L23" s="293">
        <v>0</v>
      </c>
      <c r="M23" s="313"/>
      <c r="N23" s="293">
        <v>0</v>
      </c>
      <c r="O23" s="313"/>
    </row>
    <row r="24" spans="1:15">
      <c r="A24" s="149"/>
      <c r="B24" s="293"/>
      <c r="C24" s="293"/>
      <c r="D24" s="293"/>
      <c r="E24" s="312"/>
      <c r="F24" s="293"/>
      <c r="G24" s="312"/>
      <c r="H24" s="308">
        <v>2010205</v>
      </c>
      <c r="I24" s="318" t="s">
        <v>82</v>
      </c>
      <c r="J24" s="268">
        <v>46970</v>
      </c>
      <c r="K24" s="268">
        <v>46431</v>
      </c>
      <c r="L24" s="268">
        <v>45401</v>
      </c>
      <c r="M24" s="313">
        <f t="shared" si="2"/>
        <v>0.966595699382585</v>
      </c>
      <c r="N24" s="268">
        <v>61873</v>
      </c>
      <c r="O24" s="313">
        <f>IF(ISERROR(L24/N24-1),"",(L24/N24-1))</f>
        <v>-0.266222746593829</v>
      </c>
    </row>
    <row r="25" spans="1:15">
      <c r="A25" s="294"/>
      <c r="B25" s="295"/>
      <c r="C25" s="295"/>
      <c r="D25" s="295"/>
      <c r="E25" s="313"/>
      <c r="F25" s="295"/>
      <c r="G25" s="313"/>
      <c r="H25" s="308">
        <v>2010206</v>
      </c>
      <c r="I25" s="318" t="s">
        <v>83</v>
      </c>
      <c r="J25" s="293">
        <v>210</v>
      </c>
      <c r="K25" s="293">
        <v>210</v>
      </c>
      <c r="L25" s="293">
        <v>210</v>
      </c>
      <c r="M25" s="327">
        <f t="shared" si="2"/>
        <v>1</v>
      </c>
      <c r="N25" s="293">
        <v>0</v>
      </c>
      <c r="O25" s="327" t="s">
        <v>58</v>
      </c>
    </row>
    <row r="26" spans="1:15">
      <c r="A26" s="294"/>
      <c r="B26" s="295"/>
      <c r="C26" s="295"/>
      <c r="D26" s="295"/>
      <c r="E26" s="313"/>
      <c r="F26" s="295"/>
      <c r="G26" s="313"/>
      <c r="H26" s="308"/>
      <c r="I26" s="318" t="s">
        <v>84</v>
      </c>
      <c r="J26" s="268">
        <v>9524</v>
      </c>
      <c r="K26" s="268">
        <v>9017</v>
      </c>
      <c r="L26" s="268">
        <v>8471</v>
      </c>
      <c r="M26" s="313">
        <f t="shared" si="2"/>
        <v>0.889437211255775</v>
      </c>
      <c r="N26" s="268">
        <v>13424</v>
      </c>
      <c r="O26" s="313">
        <f>IF(ISERROR(L26/N26-1),"",(L26/N26-1))</f>
        <v>-0.368966030989273</v>
      </c>
    </row>
    <row r="27" spans="1:15">
      <c r="A27" s="149"/>
      <c r="B27" s="296"/>
      <c r="C27" s="296"/>
      <c r="D27" s="297"/>
      <c r="E27" s="312"/>
      <c r="F27" s="297"/>
      <c r="G27" s="312"/>
      <c r="H27" s="308">
        <v>2010299</v>
      </c>
      <c r="I27" s="318" t="s">
        <v>85</v>
      </c>
      <c r="J27" s="268">
        <f>25595+6000</f>
        <v>31595</v>
      </c>
      <c r="K27" s="268">
        <v>26583</v>
      </c>
      <c r="L27" s="268">
        <v>968</v>
      </c>
      <c r="M27" s="327">
        <f t="shared" si="2"/>
        <v>0.0306377591391043</v>
      </c>
      <c r="N27" s="268">
        <v>-48978</v>
      </c>
      <c r="O27" s="327" t="s">
        <v>58</v>
      </c>
    </row>
    <row r="28" spans="1:15">
      <c r="A28" s="294"/>
      <c r="B28" s="295"/>
      <c r="C28" s="295"/>
      <c r="D28" s="295"/>
      <c r="E28" s="313"/>
      <c r="F28" s="295"/>
      <c r="G28" s="313"/>
      <c r="H28" s="308">
        <v>20103</v>
      </c>
      <c r="I28" s="318" t="s">
        <v>86</v>
      </c>
      <c r="J28" s="293">
        <v>1152</v>
      </c>
      <c r="K28" s="293">
        <v>1152</v>
      </c>
      <c r="L28" s="293">
        <v>1152</v>
      </c>
      <c r="M28" s="313">
        <f t="shared" si="2"/>
        <v>1</v>
      </c>
      <c r="N28" s="293">
        <v>568</v>
      </c>
      <c r="O28" s="313">
        <f>IF(ISERROR(L28/N28-1),"",(L28/N28-1))</f>
        <v>1.02816901408451</v>
      </c>
    </row>
    <row r="29" spans="1:15">
      <c r="A29" s="294"/>
      <c r="B29" s="295"/>
      <c r="C29" s="295"/>
      <c r="D29" s="295"/>
      <c r="E29" s="313"/>
      <c r="F29" s="295"/>
      <c r="G29" s="313"/>
      <c r="H29" s="308">
        <v>2010301</v>
      </c>
      <c r="I29" s="318" t="s">
        <v>87</v>
      </c>
      <c r="J29" s="293"/>
      <c r="K29" s="293"/>
      <c r="L29" s="293">
        <v>0</v>
      </c>
      <c r="M29" s="313"/>
      <c r="N29" s="293">
        <v>0</v>
      </c>
      <c r="O29" s="313"/>
    </row>
    <row r="30" spans="1:15">
      <c r="A30" s="253" t="s">
        <v>88</v>
      </c>
      <c r="B30" s="271">
        <f t="shared" ref="B30:F30" si="6">SUM(B31:B35)</f>
        <v>330133</v>
      </c>
      <c r="C30" s="271">
        <f t="shared" si="6"/>
        <v>282233</v>
      </c>
      <c r="D30" s="271">
        <f t="shared" si="6"/>
        <v>450952</v>
      </c>
      <c r="E30" s="310">
        <f>+D30/B30</f>
        <v>1.36597068454229</v>
      </c>
      <c r="F30" s="271">
        <f t="shared" si="6"/>
        <v>403554</v>
      </c>
      <c r="G30" s="310">
        <f>+D30/F30-1</f>
        <v>0.117451443920764</v>
      </c>
      <c r="H30" s="308"/>
      <c r="I30" s="253" t="s">
        <v>89</v>
      </c>
      <c r="J30" s="254">
        <f t="shared" ref="J30:N30" si="7">SUM(J31:J34)</f>
        <v>42000</v>
      </c>
      <c r="K30" s="254">
        <f t="shared" si="7"/>
        <v>42000</v>
      </c>
      <c r="L30" s="254">
        <f t="shared" si="7"/>
        <v>137100</v>
      </c>
      <c r="M30" s="326">
        <f>L30/J30</f>
        <v>3.26428571428571</v>
      </c>
      <c r="N30" s="254">
        <f t="shared" si="7"/>
        <v>145554</v>
      </c>
      <c r="O30" s="326">
        <f>+L30/N30-1</f>
        <v>-0.0580815367492477</v>
      </c>
    </row>
    <row r="31" spans="1:15">
      <c r="A31" s="298" t="s">
        <v>90</v>
      </c>
      <c r="B31" s="256">
        <v>83822</v>
      </c>
      <c r="C31" s="256">
        <v>83822</v>
      </c>
      <c r="D31" s="268">
        <v>252541</v>
      </c>
      <c r="E31" s="307">
        <f>+D31/B31</f>
        <v>3.01282479539978</v>
      </c>
      <c r="F31" s="268">
        <v>156699</v>
      </c>
      <c r="G31" s="307">
        <f>+D31/F31-1</f>
        <v>0.611631216536162</v>
      </c>
      <c r="H31" s="314"/>
      <c r="I31" s="319" t="s">
        <v>91</v>
      </c>
      <c r="J31" s="256">
        <v>42000</v>
      </c>
      <c r="K31" s="256">
        <v>42000</v>
      </c>
      <c r="L31" s="259">
        <v>43974</v>
      </c>
      <c r="M31" s="309">
        <f>L31/J31</f>
        <v>1.047</v>
      </c>
      <c r="N31" s="259">
        <v>41460</v>
      </c>
      <c r="O31" s="309">
        <f>+L31/N31-1</f>
        <v>0.0606367583212735</v>
      </c>
    </row>
    <row r="32" spans="1:15">
      <c r="A32" s="298" t="s">
        <v>92</v>
      </c>
      <c r="B32" s="256">
        <v>96984</v>
      </c>
      <c r="C32" s="268">
        <v>123384</v>
      </c>
      <c r="D32" s="268">
        <v>123384</v>
      </c>
      <c r="E32" s="307">
        <f>+D32/B32</f>
        <v>1.27220984904727</v>
      </c>
      <c r="F32" s="268">
        <v>190584</v>
      </c>
      <c r="G32" s="307">
        <f>+D32/F32-1</f>
        <v>-0.352600428157663</v>
      </c>
      <c r="H32" s="314"/>
      <c r="I32" s="320" t="s">
        <v>93</v>
      </c>
      <c r="J32" s="256"/>
      <c r="K32" s="256"/>
      <c r="L32" s="157">
        <v>66929</v>
      </c>
      <c r="M32" s="309"/>
      <c r="N32" s="157">
        <v>102879</v>
      </c>
      <c r="O32" s="309">
        <f t="shared" ref="O32" si="8">+L32/N32-1</f>
        <v>-0.349439632966883</v>
      </c>
    </row>
    <row r="33" spans="1:15">
      <c r="A33" s="298" t="s">
        <v>94</v>
      </c>
      <c r="B33" s="256">
        <v>148112</v>
      </c>
      <c r="C33" s="268">
        <v>73812</v>
      </c>
      <c r="D33" s="268">
        <v>73812</v>
      </c>
      <c r="E33" s="307">
        <f>+D33/B33</f>
        <v>0.49835259803392</v>
      </c>
      <c r="F33" s="268">
        <v>13449</v>
      </c>
      <c r="G33" s="307">
        <f>+D33/F33-1</f>
        <v>4.48828909212581</v>
      </c>
      <c r="H33" s="314"/>
      <c r="I33" s="321" t="s">
        <v>95</v>
      </c>
      <c r="J33" s="256"/>
      <c r="K33" s="256"/>
      <c r="L33" s="157">
        <v>0</v>
      </c>
      <c r="M33" s="309"/>
      <c r="N33" s="157">
        <v>0</v>
      </c>
      <c r="O33" s="309"/>
    </row>
    <row r="34" spans="1:15">
      <c r="A34" s="298" t="s">
        <v>96</v>
      </c>
      <c r="B34" s="256"/>
      <c r="C34" s="268"/>
      <c r="D34" s="268"/>
      <c r="E34" s="315"/>
      <c r="F34" s="268">
        <v>40500</v>
      </c>
      <c r="G34" s="315" t="s">
        <v>58</v>
      </c>
      <c r="H34" s="314"/>
      <c r="I34" s="319" t="s">
        <v>97</v>
      </c>
      <c r="J34" s="256"/>
      <c r="K34" s="256"/>
      <c r="L34" s="157">
        <v>26197</v>
      </c>
      <c r="M34" s="328"/>
      <c r="N34" s="157">
        <v>1215</v>
      </c>
      <c r="O34" s="328" t="s">
        <v>58</v>
      </c>
    </row>
    <row r="35" spans="1:15">
      <c r="A35" s="298" t="s">
        <v>98</v>
      </c>
      <c r="B35" s="273">
        <v>1215</v>
      </c>
      <c r="C35" s="268">
        <v>1215</v>
      </c>
      <c r="D35" s="268">
        <v>1215</v>
      </c>
      <c r="E35" s="307">
        <f>+D35/B35</f>
        <v>1</v>
      </c>
      <c r="F35" s="268">
        <v>2322</v>
      </c>
      <c r="G35" s="307">
        <f t="shared" ref="G34:G35" si="9">+D35/F35-1</f>
        <v>-0.476744186046512</v>
      </c>
      <c r="H35" s="314"/>
      <c r="I35" s="319" t="s">
        <v>99</v>
      </c>
      <c r="J35" s="256"/>
      <c r="K35" s="256"/>
      <c r="L35" s="157">
        <v>0</v>
      </c>
      <c r="M35" s="309"/>
      <c r="N35" s="157">
        <v>0</v>
      </c>
      <c r="O35" s="309"/>
    </row>
    <row r="36" spans="1:8">
      <c r="A36" s="122"/>
      <c r="B36" s="299"/>
      <c r="C36" s="299"/>
      <c r="D36" s="299"/>
      <c r="E36" s="315"/>
      <c r="F36" s="299"/>
      <c r="G36" s="315"/>
      <c r="H36" s="314"/>
    </row>
    <row r="37" spans="1:15">
      <c r="A37" s="332" t="s">
        <v>100</v>
      </c>
      <c r="B37" s="301">
        <f>+B5+B31+B32+B33+B34+B35</f>
        <v>681333</v>
      </c>
      <c r="C37" s="301">
        <f>+C5+C31+C32+C33+C34+C35</f>
        <v>633433</v>
      </c>
      <c r="D37" s="301">
        <f>+D5+D31+D32+D33+D34+D35</f>
        <v>815398</v>
      </c>
      <c r="E37" s="310">
        <f>+D37/B37</f>
        <v>1.19676868726452</v>
      </c>
      <c r="F37" s="301">
        <f>+F5+F31+F32+F33+F34+F35</f>
        <v>742994</v>
      </c>
      <c r="G37" s="310">
        <f>+D37/F37-1</f>
        <v>0.0974489699782233</v>
      </c>
      <c r="H37" s="316"/>
      <c r="I37" s="300" t="s">
        <v>101</v>
      </c>
      <c r="J37" s="322">
        <f t="shared" ref="J37:L37" si="10">+J5++J31+J32+J33+J34</f>
        <v>681333</v>
      </c>
      <c r="K37" s="322">
        <f t="shared" si="10"/>
        <v>633433</v>
      </c>
      <c r="L37" s="322">
        <f t="shared" si="10"/>
        <v>815398</v>
      </c>
      <c r="M37" s="326">
        <f>L37/J37</f>
        <v>1.19676868726452</v>
      </c>
      <c r="N37" s="322">
        <f>+N5++N31+N32+N33+N34</f>
        <v>742994</v>
      </c>
      <c r="O37" s="326">
        <f>+L37/N37-1</f>
        <v>0.0974489699782233</v>
      </c>
    </row>
    <row r="38" spans="10:10">
      <c r="J38" s="280"/>
    </row>
    <row r="41" spans="12:12">
      <c r="L41" s="264"/>
    </row>
  </sheetData>
  <mergeCells count="1">
    <mergeCell ref="A2:O2"/>
  </mergeCells>
  <printOptions horizontalCentered="true"/>
  <pageMargins left="0.0388888888888889" right="0.0784722222222222" top="0.590277777777778" bottom="0.393055555555556" header="0.511805555555556" footer="0.156944444444444"/>
  <pageSetup paperSize="9" scale="74" orientation="landscape"/>
  <headerFooter alignWithMargins="0">
    <oddFooter>&amp;C第 &amp;P 页 &amp;R&amp;A</oddFooter>
  </headerFooter>
  <ignoredErrors>
    <ignoredError sqref="N5" formulaRange="true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showGridLines="0" showZeros="0" workbookViewId="0">
      <pane xSplit="1" ySplit="4" topLeftCell="B15" activePane="bottomRight" state="frozen"/>
      <selection/>
      <selection pane="topRight"/>
      <selection pane="bottomLeft"/>
      <selection pane="bottomRight" activeCell="I40" sqref="I40"/>
    </sheetView>
  </sheetViews>
  <sheetFormatPr defaultColWidth="12.1" defaultRowHeight="15.75" outlineLevelCol="5"/>
  <cols>
    <col min="1" max="1" width="8.7" style="30" customWidth="true"/>
    <col min="2" max="2" width="27.7" style="261" customWidth="true"/>
    <col min="3" max="3" width="10.75" style="262" customWidth="true"/>
    <col min="4" max="4" width="10.875" style="262" customWidth="true"/>
    <col min="5" max="5" width="10.2" style="263" customWidth="true"/>
    <col min="6" max="232" width="12.1" style="30" customWidth="true"/>
    <col min="233" max="233" width="9.5" style="30" customWidth="true"/>
    <col min="234" max="234" width="59" style="30" customWidth="true"/>
    <col min="235" max="235" width="22.5" style="30" customWidth="true"/>
    <col min="236" max="488" width="12.1" style="30" customWidth="true"/>
    <col min="489" max="489" width="9.5" style="30" customWidth="true"/>
    <col min="490" max="490" width="59" style="30" customWidth="true"/>
    <col min="491" max="491" width="22.5" style="30" customWidth="true"/>
    <col min="492" max="744" width="12.1" style="30" customWidth="true"/>
    <col min="745" max="745" width="9.5" style="30" customWidth="true"/>
    <col min="746" max="746" width="59" style="30" customWidth="true"/>
    <col min="747" max="747" width="22.5" style="30" customWidth="true"/>
    <col min="748" max="1000" width="12.1" style="30" customWidth="true"/>
    <col min="1001" max="1001" width="9.5" style="30" customWidth="true"/>
    <col min="1002" max="1002" width="59" style="30" customWidth="true"/>
    <col min="1003" max="1003" width="22.5" style="30" customWidth="true"/>
    <col min="1004" max="1256" width="12.1" style="30" customWidth="true"/>
    <col min="1257" max="1257" width="9.5" style="30" customWidth="true"/>
    <col min="1258" max="1258" width="59" style="30" customWidth="true"/>
    <col min="1259" max="1259" width="22.5" style="30" customWidth="true"/>
    <col min="1260" max="1512" width="12.1" style="30" customWidth="true"/>
    <col min="1513" max="1513" width="9.5" style="30" customWidth="true"/>
    <col min="1514" max="1514" width="59" style="30" customWidth="true"/>
    <col min="1515" max="1515" width="22.5" style="30" customWidth="true"/>
    <col min="1516" max="1768" width="12.1" style="30" customWidth="true"/>
    <col min="1769" max="1769" width="9.5" style="30" customWidth="true"/>
    <col min="1770" max="1770" width="59" style="30" customWidth="true"/>
    <col min="1771" max="1771" width="22.5" style="30" customWidth="true"/>
    <col min="1772" max="2024" width="12.1" style="30" customWidth="true"/>
    <col min="2025" max="2025" width="9.5" style="30" customWidth="true"/>
    <col min="2026" max="2026" width="59" style="30" customWidth="true"/>
    <col min="2027" max="2027" width="22.5" style="30" customWidth="true"/>
    <col min="2028" max="2280" width="12.1" style="30" customWidth="true"/>
    <col min="2281" max="2281" width="9.5" style="30" customWidth="true"/>
    <col min="2282" max="2282" width="59" style="30" customWidth="true"/>
    <col min="2283" max="2283" width="22.5" style="30" customWidth="true"/>
    <col min="2284" max="2536" width="12.1" style="30" customWidth="true"/>
    <col min="2537" max="2537" width="9.5" style="30" customWidth="true"/>
    <col min="2538" max="2538" width="59" style="30" customWidth="true"/>
    <col min="2539" max="2539" width="22.5" style="30" customWidth="true"/>
    <col min="2540" max="2792" width="12.1" style="30" customWidth="true"/>
    <col min="2793" max="2793" width="9.5" style="30" customWidth="true"/>
    <col min="2794" max="2794" width="59" style="30" customWidth="true"/>
    <col min="2795" max="2795" width="22.5" style="30" customWidth="true"/>
    <col min="2796" max="3048" width="12.1" style="30" customWidth="true"/>
    <col min="3049" max="3049" width="9.5" style="30" customWidth="true"/>
    <col min="3050" max="3050" width="59" style="30" customWidth="true"/>
    <col min="3051" max="3051" width="22.5" style="30" customWidth="true"/>
    <col min="3052" max="3304" width="12.1" style="30" customWidth="true"/>
    <col min="3305" max="3305" width="9.5" style="30" customWidth="true"/>
    <col min="3306" max="3306" width="59" style="30" customWidth="true"/>
    <col min="3307" max="3307" width="22.5" style="30" customWidth="true"/>
    <col min="3308" max="3560" width="12.1" style="30" customWidth="true"/>
    <col min="3561" max="3561" width="9.5" style="30" customWidth="true"/>
    <col min="3562" max="3562" width="59" style="30" customWidth="true"/>
    <col min="3563" max="3563" width="22.5" style="30" customWidth="true"/>
    <col min="3564" max="3816" width="12.1" style="30" customWidth="true"/>
    <col min="3817" max="3817" width="9.5" style="30" customWidth="true"/>
    <col min="3818" max="3818" width="59" style="30" customWidth="true"/>
    <col min="3819" max="3819" width="22.5" style="30" customWidth="true"/>
    <col min="3820" max="4072" width="12.1" style="30" customWidth="true"/>
    <col min="4073" max="4073" width="9.5" style="30" customWidth="true"/>
    <col min="4074" max="4074" width="59" style="30" customWidth="true"/>
    <col min="4075" max="4075" width="22.5" style="30" customWidth="true"/>
    <col min="4076" max="4328" width="12.1" style="30" customWidth="true"/>
    <col min="4329" max="4329" width="9.5" style="30" customWidth="true"/>
    <col min="4330" max="4330" width="59" style="30" customWidth="true"/>
    <col min="4331" max="4331" width="22.5" style="30" customWidth="true"/>
    <col min="4332" max="4584" width="12.1" style="30" customWidth="true"/>
    <col min="4585" max="4585" width="9.5" style="30" customWidth="true"/>
    <col min="4586" max="4586" width="59" style="30" customWidth="true"/>
    <col min="4587" max="4587" width="22.5" style="30" customWidth="true"/>
    <col min="4588" max="4840" width="12.1" style="30" customWidth="true"/>
    <col min="4841" max="4841" width="9.5" style="30" customWidth="true"/>
    <col min="4842" max="4842" width="59" style="30" customWidth="true"/>
    <col min="4843" max="4843" width="22.5" style="30" customWidth="true"/>
    <col min="4844" max="5096" width="12.1" style="30" customWidth="true"/>
    <col min="5097" max="5097" width="9.5" style="30" customWidth="true"/>
    <col min="5098" max="5098" width="59" style="30" customWidth="true"/>
    <col min="5099" max="5099" width="22.5" style="30" customWidth="true"/>
    <col min="5100" max="5352" width="12.1" style="30" customWidth="true"/>
    <col min="5353" max="5353" width="9.5" style="30" customWidth="true"/>
    <col min="5354" max="5354" width="59" style="30" customWidth="true"/>
    <col min="5355" max="5355" width="22.5" style="30" customWidth="true"/>
    <col min="5356" max="5608" width="12.1" style="30" customWidth="true"/>
    <col min="5609" max="5609" width="9.5" style="30" customWidth="true"/>
    <col min="5610" max="5610" width="59" style="30" customWidth="true"/>
    <col min="5611" max="5611" width="22.5" style="30" customWidth="true"/>
    <col min="5612" max="5864" width="12.1" style="30" customWidth="true"/>
    <col min="5865" max="5865" width="9.5" style="30" customWidth="true"/>
    <col min="5866" max="5866" width="59" style="30" customWidth="true"/>
    <col min="5867" max="5867" width="22.5" style="30" customWidth="true"/>
    <col min="5868" max="6120" width="12.1" style="30" customWidth="true"/>
    <col min="6121" max="6121" width="9.5" style="30" customWidth="true"/>
    <col min="6122" max="6122" width="59" style="30" customWidth="true"/>
    <col min="6123" max="6123" width="22.5" style="30" customWidth="true"/>
    <col min="6124" max="6376" width="12.1" style="30" customWidth="true"/>
    <col min="6377" max="6377" width="9.5" style="30" customWidth="true"/>
    <col min="6378" max="6378" width="59" style="30" customWidth="true"/>
    <col min="6379" max="6379" width="22.5" style="30" customWidth="true"/>
    <col min="6380" max="6632" width="12.1" style="30" customWidth="true"/>
    <col min="6633" max="6633" width="9.5" style="30" customWidth="true"/>
    <col min="6634" max="6634" width="59" style="30" customWidth="true"/>
    <col min="6635" max="6635" width="22.5" style="30" customWidth="true"/>
    <col min="6636" max="6888" width="12.1" style="30" customWidth="true"/>
    <col min="6889" max="6889" width="9.5" style="30" customWidth="true"/>
    <col min="6890" max="6890" width="59" style="30" customWidth="true"/>
    <col min="6891" max="6891" width="22.5" style="30" customWidth="true"/>
    <col min="6892" max="7144" width="12.1" style="30" customWidth="true"/>
    <col min="7145" max="7145" width="9.5" style="30" customWidth="true"/>
    <col min="7146" max="7146" width="59" style="30" customWidth="true"/>
    <col min="7147" max="7147" width="22.5" style="30" customWidth="true"/>
    <col min="7148" max="7400" width="12.1" style="30" customWidth="true"/>
    <col min="7401" max="7401" width="9.5" style="30" customWidth="true"/>
    <col min="7402" max="7402" width="59" style="30" customWidth="true"/>
    <col min="7403" max="7403" width="22.5" style="30" customWidth="true"/>
    <col min="7404" max="7656" width="12.1" style="30" customWidth="true"/>
    <col min="7657" max="7657" width="9.5" style="30" customWidth="true"/>
    <col min="7658" max="7658" width="59" style="30" customWidth="true"/>
    <col min="7659" max="7659" width="22.5" style="30" customWidth="true"/>
    <col min="7660" max="7912" width="12.1" style="30" customWidth="true"/>
    <col min="7913" max="7913" width="9.5" style="30" customWidth="true"/>
    <col min="7914" max="7914" width="59" style="30" customWidth="true"/>
    <col min="7915" max="7915" width="22.5" style="30" customWidth="true"/>
    <col min="7916" max="8168" width="12.1" style="30" customWidth="true"/>
    <col min="8169" max="8169" width="9.5" style="30" customWidth="true"/>
    <col min="8170" max="8170" width="59" style="30" customWidth="true"/>
    <col min="8171" max="8171" width="22.5" style="30" customWidth="true"/>
    <col min="8172" max="8424" width="12.1" style="30" customWidth="true"/>
    <col min="8425" max="8425" width="9.5" style="30" customWidth="true"/>
    <col min="8426" max="8426" width="59" style="30" customWidth="true"/>
    <col min="8427" max="8427" width="22.5" style="30" customWidth="true"/>
    <col min="8428" max="8680" width="12.1" style="30" customWidth="true"/>
    <col min="8681" max="8681" width="9.5" style="30" customWidth="true"/>
    <col min="8682" max="8682" width="59" style="30" customWidth="true"/>
    <col min="8683" max="8683" width="22.5" style="30" customWidth="true"/>
    <col min="8684" max="8936" width="12.1" style="30" customWidth="true"/>
    <col min="8937" max="8937" width="9.5" style="30" customWidth="true"/>
    <col min="8938" max="8938" width="59" style="30" customWidth="true"/>
    <col min="8939" max="8939" width="22.5" style="30" customWidth="true"/>
    <col min="8940" max="9192" width="12.1" style="30" customWidth="true"/>
    <col min="9193" max="9193" width="9.5" style="30" customWidth="true"/>
    <col min="9194" max="9194" width="59" style="30" customWidth="true"/>
    <col min="9195" max="9195" width="22.5" style="30" customWidth="true"/>
    <col min="9196" max="9448" width="12.1" style="30" customWidth="true"/>
    <col min="9449" max="9449" width="9.5" style="30" customWidth="true"/>
    <col min="9450" max="9450" width="59" style="30" customWidth="true"/>
    <col min="9451" max="9451" width="22.5" style="30" customWidth="true"/>
    <col min="9452" max="9704" width="12.1" style="30" customWidth="true"/>
    <col min="9705" max="9705" width="9.5" style="30" customWidth="true"/>
    <col min="9706" max="9706" width="59" style="30" customWidth="true"/>
    <col min="9707" max="9707" width="22.5" style="30" customWidth="true"/>
    <col min="9708" max="9960" width="12.1" style="30" customWidth="true"/>
    <col min="9961" max="9961" width="9.5" style="30" customWidth="true"/>
    <col min="9962" max="9962" width="59" style="30" customWidth="true"/>
    <col min="9963" max="9963" width="22.5" style="30" customWidth="true"/>
    <col min="9964" max="10216" width="12.1" style="30" customWidth="true"/>
    <col min="10217" max="10217" width="9.5" style="30" customWidth="true"/>
    <col min="10218" max="10218" width="59" style="30" customWidth="true"/>
    <col min="10219" max="10219" width="22.5" style="30" customWidth="true"/>
    <col min="10220" max="10472" width="12.1" style="30" customWidth="true"/>
    <col min="10473" max="10473" width="9.5" style="30" customWidth="true"/>
    <col min="10474" max="10474" width="59" style="30" customWidth="true"/>
    <col min="10475" max="10475" width="22.5" style="30" customWidth="true"/>
    <col min="10476" max="10728" width="12.1" style="30" customWidth="true"/>
    <col min="10729" max="10729" width="9.5" style="30" customWidth="true"/>
    <col min="10730" max="10730" width="59" style="30" customWidth="true"/>
    <col min="10731" max="10731" width="22.5" style="30" customWidth="true"/>
    <col min="10732" max="10984" width="12.1" style="30" customWidth="true"/>
    <col min="10985" max="10985" width="9.5" style="30" customWidth="true"/>
    <col min="10986" max="10986" width="59" style="30" customWidth="true"/>
    <col min="10987" max="10987" width="22.5" style="30" customWidth="true"/>
    <col min="10988" max="11240" width="12.1" style="30" customWidth="true"/>
    <col min="11241" max="11241" width="9.5" style="30" customWidth="true"/>
    <col min="11242" max="11242" width="59" style="30" customWidth="true"/>
    <col min="11243" max="11243" width="22.5" style="30" customWidth="true"/>
    <col min="11244" max="11496" width="12.1" style="30" customWidth="true"/>
    <col min="11497" max="11497" width="9.5" style="30" customWidth="true"/>
    <col min="11498" max="11498" width="59" style="30" customWidth="true"/>
    <col min="11499" max="11499" width="22.5" style="30" customWidth="true"/>
    <col min="11500" max="11752" width="12.1" style="30" customWidth="true"/>
    <col min="11753" max="11753" width="9.5" style="30" customWidth="true"/>
    <col min="11754" max="11754" width="59" style="30" customWidth="true"/>
    <col min="11755" max="11755" width="22.5" style="30" customWidth="true"/>
    <col min="11756" max="12008" width="12.1" style="30" customWidth="true"/>
    <col min="12009" max="12009" width="9.5" style="30" customWidth="true"/>
    <col min="12010" max="12010" width="59" style="30" customWidth="true"/>
    <col min="12011" max="12011" width="22.5" style="30" customWidth="true"/>
    <col min="12012" max="12264" width="12.1" style="30" customWidth="true"/>
    <col min="12265" max="12265" width="9.5" style="30" customWidth="true"/>
    <col min="12266" max="12266" width="59" style="30" customWidth="true"/>
    <col min="12267" max="12267" width="22.5" style="30" customWidth="true"/>
    <col min="12268" max="12520" width="12.1" style="30" customWidth="true"/>
    <col min="12521" max="12521" width="9.5" style="30" customWidth="true"/>
    <col min="12522" max="12522" width="59" style="30" customWidth="true"/>
    <col min="12523" max="12523" width="22.5" style="30" customWidth="true"/>
    <col min="12524" max="12776" width="12.1" style="30" customWidth="true"/>
    <col min="12777" max="12777" width="9.5" style="30" customWidth="true"/>
    <col min="12778" max="12778" width="59" style="30" customWidth="true"/>
    <col min="12779" max="12779" width="22.5" style="30" customWidth="true"/>
    <col min="12780" max="13032" width="12.1" style="30" customWidth="true"/>
    <col min="13033" max="13033" width="9.5" style="30" customWidth="true"/>
    <col min="13034" max="13034" width="59" style="30" customWidth="true"/>
    <col min="13035" max="13035" width="22.5" style="30" customWidth="true"/>
    <col min="13036" max="13288" width="12.1" style="30" customWidth="true"/>
    <col min="13289" max="13289" width="9.5" style="30" customWidth="true"/>
    <col min="13290" max="13290" width="59" style="30" customWidth="true"/>
    <col min="13291" max="13291" width="22.5" style="30" customWidth="true"/>
    <col min="13292" max="13544" width="12.1" style="30" customWidth="true"/>
    <col min="13545" max="13545" width="9.5" style="30" customWidth="true"/>
    <col min="13546" max="13546" width="59" style="30" customWidth="true"/>
    <col min="13547" max="13547" width="22.5" style="30" customWidth="true"/>
    <col min="13548" max="13800" width="12.1" style="30" customWidth="true"/>
    <col min="13801" max="13801" width="9.5" style="30" customWidth="true"/>
    <col min="13802" max="13802" width="59" style="30" customWidth="true"/>
    <col min="13803" max="13803" width="22.5" style="30" customWidth="true"/>
    <col min="13804" max="14056" width="12.1" style="30" customWidth="true"/>
    <col min="14057" max="14057" width="9.5" style="30" customWidth="true"/>
    <col min="14058" max="14058" width="59" style="30" customWidth="true"/>
    <col min="14059" max="14059" width="22.5" style="30" customWidth="true"/>
    <col min="14060" max="14312" width="12.1" style="30" customWidth="true"/>
    <col min="14313" max="14313" width="9.5" style="30" customWidth="true"/>
    <col min="14314" max="14314" width="59" style="30" customWidth="true"/>
    <col min="14315" max="14315" width="22.5" style="30" customWidth="true"/>
    <col min="14316" max="14568" width="12.1" style="30" customWidth="true"/>
    <col min="14569" max="14569" width="9.5" style="30" customWidth="true"/>
    <col min="14570" max="14570" width="59" style="30" customWidth="true"/>
    <col min="14571" max="14571" width="22.5" style="30" customWidth="true"/>
    <col min="14572" max="14824" width="12.1" style="30" customWidth="true"/>
    <col min="14825" max="14825" width="9.5" style="30" customWidth="true"/>
    <col min="14826" max="14826" width="59" style="30" customWidth="true"/>
    <col min="14827" max="14827" width="22.5" style="30" customWidth="true"/>
    <col min="14828" max="15080" width="12.1" style="30" customWidth="true"/>
    <col min="15081" max="15081" width="9.5" style="30" customWidth="true"/>
    <col min="15082" max="15082" width="59" style="30" customWidth="true"/>
    <col min="15083" max="15083" width="22.5" style="30" customWidth="true"/>
    <col min="15084" max="15336" width="12.1" style="30" customWidth="true"/>
    <col min="15337" max="15337" width="9.5" style="30" customWidth="true"/>
    <col min="15338" max="15338" width="59" style="30" customWidth="true"/>
    <col min="15339" max="15339" width="22.5" style="30" customWidth="true"/>
    <col min="15340" max="15592" width="12.1" style="30" customWidth="true"/>
    <col min="15593" max="15593" width="9.5" style="30" customWidth="true"/>
    <col min="15594" max="15594" width="59" style="30" customWidth="true"/>
    <col min="15595" max="15595" width="22.5" style="30" customWidth="true"/>
    <col min="15596" max="15848" width="12.1" style="30" customWidth="true"/>
    <col min="15849" max="15849" width="9.5" style="30" customWidth="true"/>
    <col min="15850" max="15850" width="59" style="30" customWidth="true"/>
    <col min="15851" max="15851" width="22.5" style="30" customWidth="true"/>
    <col min="15852" max="16104" width="12.1" style="30" customWidth="true"/>
    <col min="16105" max="16105" width="9.5" style="30" customWidth="true"/>
    <col min="16106" max="16106" width="59" style="30" customWidth="true"/>
    <col min="16107" max="16107" width="22.5" style="30" customWidth="true"/>
    <col min="16108" max="16358" width="12.1" style="30" customWidth="true"/>
    <col min="16359" max="16382" width="12.1" style="30"/>
  </cols>
  <sheetData>
    <row r="1" spans="1:1">
      <c r="A1" s="87" t="s">
        <v>102</v>
      </c>
    </row>
    <row r="2" ht="25.5" spans="1:5">
      <c r="A2" s="182" t="s">
        <v>103</v>
      </c>
      <c r="B2" s="182"/>
      <c r="C2" s="182"/>
      <c r="D2" s="182"/>
      <c r="E2" s="182"/>
    </row>
    <row r="3" spans="1:5">
      <c r="A3" s="264"/>
      <c r="B3" s="264"/>
      <c r="C3" s="264"/>
      <c r="D3" s="264"/>
      <c r="E3" s="274" t="s">
        <v>104</v>
      </c>
    </row>
    <row r="4" s="260" customFormat="true" ht="31.5" spans="1:5">
      <c r="A4" s="6" t="s">
        <v>42</v>
      </c>
      <c r="B4" s="6" t="s">
        <v>105</v>
      </c>
      <c r="C4" s="6" t="s">
        <v>36</v>
      </c>
      <c r="D4" s="6" t="s">
        <v>37</v>
      </c>
      <c r="E4" s="6" t="s">
        <v>38</v>
      </c>
    </row>
    <row r="5" s="180" customFormat="true" spans="1:5">
      <c r="A5" s="211"/>
      <c r="B5" s="8" t="s">
        <v>44</v>
      </c>
      <c r="C5" s="265">
        <f>C6+C26</f>
        <v>351200</v>
      </c>
      <c r="D5" s="265">
        <f>D6+D26</f>
        <v>351200</v>
      </c>
      <c r="E5" s="275">
        <f>SUM(E6,E26)</f>
        <v>364446</v>
      </c>
    </row>
    <row r="6" s="180" customFormat="true" spans="1:5">
      <c r="A6" s="211">
        <v>101</v>
      </c>
      <c r="B6" s="7" t="s">
        <v>106</v>
      </c>
      <c r="C6" s="265">
        <v>326000</v>
      </c>
      <c r="D6" s="265">
        <v>326000</v>
      </c>
      <c r="E6" s="275">
        <f>E7+E8+E9++E10+E11+E12+E13+E14+E15+E16+E17+E18+E19+E20+E21+E22+E23+E24+E25</f>
        <v>345042</v>
      </c>
    </row>
    <row r="7" s="180" customFormat="true" spans="1:5">
      <c r="A7" s="211">
        <v>10101</v>
      </c>
      <c r="B7" s="7" t="s">
        <v>48</v>
      </c>
      <c r="C7" s="266">
        <v>86645</v>
      </c>
      <c r="D7" s="266">
        <v>86645</v>
      </c>
      <c r="E7" s="266">
        <v>81522</v>
      </c>
    </row>
    <row r="8" s="180" customFormat="true" spans="1:5">
      <c r="A8" s="211">
        <v>10102</v>
      </c>
      <c r="B8" s="7" t="s">
        <v>107</v>
      </c>
      <c r="C8" s="267"/>
      <c r="D8" s="267"/>
      <c r="E8" s="266">
        <v>0</v>
      </c>
    </row>
    <row r="9" s="180" customFormat="true" spans="1:5">
      <c r="A9" s="211">
        <v>10104</v>
      </c>
      <c r="B9" s="7" t="s">
        <v>50</v>
      </c>
      <c r="C9" s="268">
        <v>116292</v>
      </c>
      <c r="D9" s="268">
        <v>116292</v>
      </c>
      <c r="E9" s="266">
        <v>132819</v>
      </c>
    </row>
    <row r="10" s="180" customFormat="true" spans="1:5">
      <c r="A10" s="211">
        <v>10106</v>
      </c>
      <c r="B10" s="7" t="s">
        <v>108</v>
      </c>
      <c r="C10" s="268">
        <v>32666</v>
      </c>
      <c r="D10" s="268">
        <v>32666</v>
      </c>
      <c r="E10" s="266">
        <v>31090</v>
      </c>
    </row>
    <row r="11" s="180" customFormat="true" spans="1:5">
      <c r="A11" s="211">
        <v>10107</v>
      </c>
      <c r="B11" s="7" t="s">
        <v>109</v>
      </c>
      <c r="C11" s="267"/>
      <c r="D11" s="267"/>
      <c r="E11" s="266">
        <v>0</v>
      </c>
    </row>
    <row r="12" s="180" customFormat="true" spans="1:5">
      <c r="A12" s="211">
        <v>10109</v>
      </c>
      <c r="B12" s="7" t="s">
        <v>61</v>
      </c>
      <c r="C12" s="268">
        <v>17281</v>
      </c>
      <c r="D12" s="268">
        <v>17281</v>
      </c>
      <c r="E12" s="266">
        <v>20659</v>
      </c>
    </row>
    <row r="13" s="180" customFormat="true" spans="1:5">
      <c r="A13" s="211">
        <v>10110</v>
      </c>
      <c r="B13" s="7" t="s">
        <v>54</v>
      </c>
      <c r="C13" s="268">
        <v>8838</v>
      </c>
      <c r="D13" s="268">
        <v>8838</v>
      </c>
      <c r="E13" s="266">
        <v>11039</v>
      </c>
    </row>
    <row r="14" s="180" customFormat="true" spans="1:5">
      <c r="A14" s="211">
        <v>10111</v>
      </c>
      <c r="B14" s="7" t="s">
        <v>63</v>
      </c>
      <c r="C14" s="268">
        <v>9433</v>
      </c>
      <c r="D14" s="268">
        <v>9433</v>
      </c>
      <c r="E14" s="266">
        <v>11562</v>
      </c>
    </row>
    <row r="15" s="180" customFormat="true" spans="1:5">
      <c r="A15" s="211">
        <v>10112</v>
      </c>
      <c r="B15" s="7" t="s">
        <v>65</v>
      </c>
      <c r="C15" s="268">
        <v>2120</v>
      </c>
      <c r="D15" s="268">
        <v>2120</v>
      </c>
      <c r="E15" s="266">
        <v>2702</v>
      </c>
    </row>
    <row r="16" s="180" customFormat="true" spans="1:5">
      <c r="A16" s="211">
        <v>10113</v>
      </c>
      <c r="B16" s="7" t="s">
        <v>59</v>
      </c>
      <c r="C16" s="268">
        <v>33748</v>
      </c>
      <c r="D16" s="268">
        <v>33748</v>
      </c>
      <c r="E16" s="266">
        <v>36015</v>
      </c>
    </row>
    <row r="17" s="180" customFormat="true" spans="1:5">
      <c r="A17" s="211">
        <v>10114</v>
      </c>
      <c r="B17" s="7" t="s">
        <v>110</v>
      </c>
      <c r="C17" s="267"/>
      <c r="D17" s="267"/>
      <c r="E17" s="266">
        <v>0</v>
      </c>
    </row>
    <row r="18" s="180" customFormat="true" spans="1:5">
      <c r="A18" s="211">
        <v>10115</v>
      </c>
      <c r="B18" s="7" t="s">
        <v>111</v>
      </c>
      <c r="C18" s="267"/>
      <c r="D18" s="267"/>
      <c r="E18" s="266">
        <v>0</v>
      </c>
    </row>
    <row r="19" s="180" customFormat="true" spans="1:5">
      <c r="A19" s="211">
        <v>10116</v>
      </c>
      <c r="B19" s="7" t="s">
        <v>112</v>
      </c>
      <c r="C19" s="267"/>
      <c r="D19" s="267"/>
      <c r="E19" s="266">
        <v>0</v>
      </c>
    </row>
    <row r="20" s="180" customFormat="true" spans="1:5">
      <c r="A20" s="211">
        <v>10117</v>
      </c>
      <c r="B20" s="7" t="s">
        <v>113</v>
      </c>
      <c r="C20" s="267"/>
      <c r="D20" s="267"/>
      <c r="E20" s="266">
        <v>0</v>
      </c>
    </row>
    <row r="21" s="180" customFormat="true" spans="1:5">
      <c r="A21" s="211">
        <v>10118</v>
      </c>
      <c r="B21" s="7" t="s">
        <v>114</v>
      </c>
      <c r="C21" s="267"/>
      <c r="D21" s="267"/>
      <c r="E21" s="266">
        <v>0</v>
      </c>
    </row>
    <row r="22" s="180" customFormat="true" spans="1:5">
      <c r="A22" s="211">
        <v>10119</v>
      </c>
      <c r="B22" s="7" t="s">
        <v>115</v>
      </c>
      <c r="C22" s="268">
        <v>18953</v>
      </c>
      <c r="D22" s="268">
        <v>18953</v>
      </c>
      <c r="E22" s="266">
        <v>17625</v>
      </c>
    </row>
    <row r="23" s="180" customFormat="true" spans="1:5">
      <c r="A23" s="211">
        <v>10120</v>
      </c>
      <c r="B23" s="7" t="s">
        <v>116</v>
      </c>
      <c r="C23" s="267"/>
      <c r="D23" s="267"/>
      <c r="E23" s="266">
        <v>0</v>
      </c>
    </row>
    <row r="24" s="180" customFormat="true" spans="1:5">
      <c r="A24" s="211">
        <v>10121</v>
      </c>
      <c r="B24" s="7" t="s">
        <v>117</v>
      </c>
      <c r="C24" s="267"/>
      <c r="D24" s="267"/>
      <c r="E24" s="266">
        <v>0</v>
      </c>
    </row>
    <row r="25" s="180" customFormat="true" spans="1:5">
      <c r="A25" s="211">
        <v>10199</v>
      </c>
      <c r="B25" s="7" t="s">
        <v>118</v>
      </c>
      <c r="C25" s="268">
        <v>24</v>
      </c>
      <c r="D25" s="268">
        <v>24</v>
      </c>
      <c r="E25" s="266">
        <v>9</v>
      </c>
    </row>
    <row r="26" s="180" customFormat="true" spans="1:5">
      <c r="A26" s="211">
        <v>103</v>
      </c>
      <c r="B26" s="7" t="s">
        <v>119</v>
      </c>
      <c r="C26" s="265">
        <f>SUM(C28,C29,C31,C33,C34,C30)</f>
        <v>25200</v>
      </c>
      <c r="D26" s="265">
        <f>SUM(D28,D29,D31,D33,D34,D30)</f>
        <v>25200</v>
      </c>
      <c r="E26" s="276">
        <v>19404</v>
      </c>
    </row>
    <row r="27" s="180" customFormat="true" spans="1:5">
      <c r="A27" s="211">
        <v>10302</v>
      </c>
      <c r="B27" s="7" t="s">
        <v>120</v>
      </c>
      <c r="C27" s="267"/>
      <c r="D27" s="267"/>
      <c r="E27" s="266">
        <v>0</v>
      </c>
    </row>
    <row r="28" s="180" customFormat="true" spans="1:5">
      <c r="A28" s="211">
        <v>10304</v>
      </c>
      <c r="B28" s="7" t="s">
        <v>73</v>
      </c>
      <c r="C28" s="268">
        <v>707</v>
      </c>
      <c r="D28" s="268">
        <v>707</v>
      </c>
      <c r="E28" s="266">
        <v>682</v>
      </c>
    </row>
    <row r="29" s="180" customFormat="true" spans="1:5">
      <c r="A29" s="211">
        <v>10305</v>
      </c>
      <c r="B29" s="7" t="s">
        <v>71</v>
      </c>
      <c r="C29" s="268">
        <v>2815</v>
      </c>
      <c r="D29" s="268">
        <v>2815</v>
      </c>
      <c r="E29" s="266">
        <v>3134</v>
      </c>
    </row>
    <row r="30" s="180" customFormat="true" spans="1:6">
      <c r="A30" s="211">
        <v>10306</v>
      </c>
      <c r="B30" s="7" t="s">
        <v>121</v>
      </c>
      <c r="C30" s="269">
        <v>4018</v>
      </c>
      <c r="D30" s="269">
        <v>4018</v>
      </c>
      <c r="E30" s="266">
        <v>1088</v>
      </c>
      <c r="F30" s="277"/>
    </row>
    <row r="31" s="180" customFormat="true" spans="1:5">
      <c r="A31" s="211">
        <v>10307</v>
      </c>
      <c r="B31" s="7" t="s">
        <v>122</v>
      </c>
      <c r="C31" s="268">
        <v>12218</v>
      </c>
      <c r="D31" s="268">
        <v>12218</v>
      </c>
      <c r="E31" s="266">
        <v>8746</v>
      </c>
    </row>
    <row r="32" s="180" customFormat="true" spans="1:5">
      <c r="A32" s="211">
        <v>10308</v>
      </c>
      <c r="B32" s="7" t="s">
        <v>123</v>
      </c>
      <c r="C32" s="267"/>
      <c r="D32" s="267"/>
      <c r="E32" s="266">
        <v>0</v>
      </c>
    </row>
    <row r="33" s="180" customFormat="true" spans="1:5">
      <c r="A33" s="211">
        <v>10309</v>
      </c>
      <c r="B33" s="7" t="s">
        <v>80</v>
      </c>
      <c r="C33" s="268">
        <v>3373</v>
      </c>
      <c r="D33" s="268">
        <v>3373</v>
      </c>
      <c r="E33" s="266">
        <v>3834</v>
      </c>
    </row>
    <row r="34" s="180" customFormat="true" spans="1:5">
      <c r="A34" s="270">
        <v>10399</v>
      </c>
      <c r="B34" s="251" t="s">
        <v>124</v>
      </c>
      <c r="C34" s="268">
        <v>2069</v>
      </c>
      <c r="D34" s="268">
        <v>2069</v>
      </c>
      <c r="E34" s="266">
        <v>1920</v>
      </c>
    </row>
    <row r="35" spans="1:5">
      <c r="A35" s="252" t="s">
        <v>88</v>
      </c>
      <c r="B35" s="253"/>
      <c r="C35" s="271">
        <f>SUM(C36:C40)</f>
        <v>330133</v>
      </c>
      <c r="D35" s="271">
        <f>SUM(D36:D40)</f>
        <v>282233</v>
      </c>
      <c r="E35" s="271">
        <f>SUM(E36:E40)</f>
        <v>450952</v>
      </c>
    </row>
    <row r="36" spans="1:5">
      <c r="A36" s="272" t="s">
        <v>90</v>
      </c>
      <c r="B36" s="272"/>
      <c r="C36" s="256">
        <v>83822</v>
      </c>
      <c r="D36" s="256">
        <v>83822</v>
      </c>
      <c r="E36" s="268">
        <v>252541</v>
      </c>
    </row>
    <row r="37" spans="1:5">
      <c r="A37" s="272" t="s">
        <v>92</v>
      </c>
      <c r="B37" s="272"/>
      <c r="C37" s="256">
        <v>96984</v>
      </c>
      <c r="D37" s="268">
        <v>123384</v>
      </c>
      <c r="E37" s="268">
        <v>123384</v>
      </c>
    </row>
    <row r="38" spans="1:5">
      <c r="A38" s="272" t="s">
        <v>94</v>
      </c>
      <c r="B38" s="272"/>
      <c r="C38" s="256">
        <v>148112</v>
      </c>
      <c r="D38" s="268">
        <v>73812</v>
      </c>
      <c r="E38" s="268">
        <v>73812</v>
      </c>
    </row>
    <row r="39" spans="1:5">
      <c r="A39" s="272" t="s">
        <v>96</v>
      </c>
      <c r="B39" s="272"/>
      <c r="C39" s="256"/>
      <c r="D39" s="268"/>
      <c r="E39" s="268"/>
    </row>
    <row r="40" spans="1:5">
      <c r="A40" s="272" t="s">
        <v>98</v>
      </c>
      <c r="B40" s="272"/>
      <c r="C40" s="273">
        <v>1215</v>
      </c>
      <c r="D40" s="268">
        <v>1215</v>
      </c>
      <c r="E40" s="268">
        <v>1215</v>
      </c>
    </row>
    <row r="41" spans="1:5">
      <c r="A41" s="333" t="s">
        <v>100</v>
      </c>
      <c r="B41" s="253"/>
      <c r="C41" s="271">
        <f>C35+C5</f>
        <v>681333</v>
      </c>
      <c r="D41" s="271">
        <f>D35+D5</f>
        <v>633433</v>
      </c>
      <c r="E41" s="271">
        <f>E35+E5</f>
        <v>815398</v>
      </c>
    </row>
  </sheetData>
  <mergeCells count="8">
    <mergeCell ref="A2:E2"/>
    <mergeCell ref="A35:B35"/>
    <mergeCell ref="A36:B36"/>
    <mergeCell ref="A37:B37"/>
    <mergeCell ref="A38:B38"/>
    <mergeCell ref="A39:B39"/>
    <mergeCell ref="A40:B40"/>
    <mergeCell ref="A41:B41"/>
  </mergeCells>
  <printOptions horizontalCentered="true"/>
  <pageMargins left="0.275590551181102" right="0.15748031496063" top="0.47244094488189" bottom="0.393700787401575" header="0.15748031496063" footer="0"/>
  <pageSetup paperSize="9" fitToHeight="0" orientation="portrait"/>
  <headerFooter alignWithMargins="0">
    <oddFooter>&amp;C第 &amp;P 页 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334"/>
  <sheetViews>
    <sheetView showZeros="0" workbookViewId="0">
      <pane xSplit="1" ySplit="4" topLeftCell="B1305" activePane="bottomRight" state="frozen"/>
      <selection/>
      <selection pane="topRight"/>
      <selection pane="bottomLeft"/>
      <selection pane="bottomRight" activeCell="M1325" sqref="M1325"/>
    </sheetView>
  </sheetViews>
  <sheetFormatPr defaultColWidth="9" defaultRowHeight="15.75" outlineLevelCol="6"/>
  <cols>
    <col min="1" max="1" width="8.7" style="232" customWidth="true"/>
    <col min="2" max="2" width="28.5" style="232" customWidth="true"/>
    <col min="3" max="3" width="13" style="233" customWidth="true"/>
    <col min="4" max="4" width="11.6" style="234" customWidth="true"/>
    <col min="5" max="5" width="13" style="235" customWidth="true"/>
    <col min="6" max="16384" width="9" style="232"/>
  </cols>
  <sheetData>
    <row r="1" spans="1:5">
      <c r="A1" s="103" t="s">
        <v>125</v>
      </c>
      <c r="C1" s="236"/>
      <c r="E1" s="243"/>
    </row>
    <row r="2" ht="24.9" customHeight="true" spans="1:7">
      <c r="A2" s="237" t="s">
        <v>126</v>
      </c>
      <c r="B2" s="237"/>
      <c r="C2" s="237"/>
      <c r="D2" s="237"/>
      <c r="E2" s="237"/>
      <c r="G2" s="244"/>
    </row>
    <row r="3" ht="14.25" customHeight="true" spans="2:5">
      <c r="B3" s="238"/>
      <c r="C3" s="238"/>
      <c r="D3" s="238"/>
      <c r="E3" s="245" t="s">
        <v>34</v>
      </c>
    </row>
    <row r="4" s="231" customFormat="true" ht="31.5" spans="1:5">
      <c r="A4" s="177" t="s">
        <v>42</v>
      </c>
      <c r="B4" s="177" t="s">
        <v>105</v>
      </c>
      <c r="C4" s="6" t="s">
        <v>36</v>
      </c>
      <c r="D4" s="239" t="s">
        <v>37</v>
      </c>
      <c r="E4" s="6" t="s">
        <v>38</v>
      </c>
    </row>
    <row r="5" spans="1:5">
      <c r="A5" s="248" t="s">
        <v>45</v>
      </c>
      <c r="B5" s="249"/>
      <c r="C5" s="240">
        <v>639333</v>
      </c>
      <c r="D5" s="240">
        <v>591433</v>
      </c>
      <c r="E5" s="240">
        <v>678298</v>
      </c>
    </row>
    <row r="6" spans="1:5">
      <c r="A6" s="155">
        <v>201</v>
      </c>
      <c r="B6" s="7" t="s">
        <v>127</v>
      </c>
      <c r="C6" s="241">
        <v>92671</v>
      </c>
      <c r="D6" s="241">
        <v>87923</v>
      </c>
      <c r="E6" s="241">
        <v>89761</v>
      </c>
    </row>
    <row r="7" spans="1:5">
      <c r="A7" s="155">
        <v>20101</v>
      </c>
      <c r="B7" s="7" t="s">
        <v>128</v>
      </c>
      <c r="C7" s="241">
        <v>2127.53</v>
      </c>
      <c r="D7" s="241">
        <v>2127.53</v>
      </c>
      <c r="E7" s="241">
        <v>1701</v>
      </c>
    </row>
    <row r="8" spans="1:5">
      <c r="A8" s="155">
        <v>2010101</v>
      </c>
      <c r="B8" s="19" t="s">
        <v>129</v>
      </c>
      <c r="C8" s="241">
        <v>1338.33</v>
      </c>
      <c r="D8" s="241">
        <v>1338.33</v>
      </c>
      <c r="E8" s="241">
        <v>877</v>
      </c>
    </row>
    <row r="9" spans="1:5">
      <c r="A9" s="155">
        <v>2010102</v>
      </c>
      <c r="B9" s="19" t="s">
        <v>130</v>
      </c>
      <c r="C9" s="241">
        <v>142.6</v>
      </c>
      <c r="D9" s="241">
        <v>142.6</v>
      </c>
      <c r="E9" s="241">
        <v>178</v>
      </c>
    </row>
    <row r="10" spans="1:5">
      <c r="A10" s="155">
        <v>2010103</v>
      </c>
      <c r="B10" s="242" t="s">
        <v>131</v>
      </c>
      <c r="C10" s="241">
        <v>202.8</v>
      </c>
      <c r="D10" s="241">
        <v>202.8</v>
      </c>
      <c r="E10" s="241"/>
    </row>
    <row r="11" spans="1:5">
      <c r="A11" s="155">
        <v>2010104</v>
      </c>
      <c r="B11" s="19" t="s">
        <v>132</v>
      </c>
      <c r="C11" s="241">
        <v>140.15</v>
      </c>
      <c r="D11" s="241">
        <v>140.15</v>
      </c>
      <c r="E11" s="241">
        <v>223</v>
      </c>
    </row>
    <row r="12" spans="1:5">
      <c r="A12" s="155">
        <v>2010105</v>
      </c>
      <c r="B12" s="19" t="s">
        <v>133</v>
      </c>
      <c r="C12" s="241"/>
      <c r="D12" s="241"/>
      <c r="E12" s="241"/>
    </row>
    <row r="13" spans="1:5">
      <c r="A13" s="155">
        <v>2010106</v>
      </c>
      <c r="B13" s="19" t="s">
        <v>134</v>
      </c>
      <c r="C13" s="241">
        <v>69.02</v>
      </c>
      <c r="D13" s="241">
        <v>69.02</v>
      </c>
      <c r="E13" s="241">
        <v>197</v>
      </c>
    </row>
    <row r="14" spans="1:5">
      <c r="A14" s="155">
        <v>2010107</v>
      </c>
      <c r="B14" s="19" t="s">
        <v>135</v>
      </c>
      <c r="C14" s="241">
        <v>234.63</v>
      </c>
      <c r="D14" s="241">
        <v>234.63</v>
      </c>
      <c r="E14" s="241">
        <v>245</v>
      </c>
    </row>
    <row r="15" spans="1:5">
      <c r="A15" s="155">
        <v>2010108</v>
      </c>
      <c r="B15" s="19" t="s">
        <v>136</v>
      </c>
      <c r="C15" s="241"/>
      <c r="D15" s="241"/>
      <c r="E15" s="241">
        <v>-14</v>
      </c>
    </row>
    <row r="16" spans="1:5">
      <c r="A16" s="155">
        <v>2010109</v>
      </c>
      <c r="B16" s="19" t="s">
        <v>137</v>
      </c>
      <c r="C16" s="241"/>
      <c r="D16" s="241"/>
      <c r="E16" s="241"/>
    </row>
    <row r="17" spans="1:5">
      <c r="A17" s="155">
        <v>2010150</v>
      </c>
      <c r="B17" s="19" t="s">
        <v>138</v>
      </c>
      <c r="C17" s="241"/>
      <c r="D17" s="241"/>
      <c r="E17" s="241"/>
    </row>
    <row r="18" spans="1:5">
      <c r="A18" s="155">
        <v>2010199</v>
      </c>
      <c r="B18" s="19" t="s">
        <v>139</v>
      </c>
      <c r="C18" s="241"/>
      <c r="D18" s="241"/>
      <c r="E18" s="241">
        <v>-5</v>
      </c>
    </row>
    <row r="19" spans="1:5">
      <c r="A19" s="155">
        <v>20102</v>
      </c>
      <c r="B19" s="7" t="s">
        <v>140</v>
      </c>
      <c r="C19" s="241">
        <v>1013.29</v>
      </c>
      <c r="D19" s="241">
        <v>1013.29</v>
      </c>
      <c r="E19" s="241">
        <v>982</v>
      </c>
    </row>
    <row r="20" spans="1:5">
      <c r="A20" s="155">
        <v>2010201</v>
      </c>
      <c r="B20" s="19" t="s">
        <v>129</v>
      </c>
      <c r="C20" s="241">
        <v>541.7</v>
      </c>
      <c r="D20" s="241">
        <v>541.7</v>
      </c>
      <c r="E20" s="241">
        <v>501</v>
      </c>
    </row>
    <row r="21" spans="1:5">
      <c r="A21" s="155">
        <v>2010202</v>
      </c>
      <c r="B21" s="19" t="s">
        <v>130</v>
      </c>
      <c r="C21" s="241">
        <v>132.43</v>
      </c>
      <c r="D21" s="241">
        <v>132.43</v>
      </c>
      <c r="E21" s="241">
        <v>173</v>
      </c>
    </row>
    <row r="22" spans="1:5">
      <c r="A22" s="155">
        <v>2010203</v>
      </c>
      <c r="B22" s="19" t="s">
        <v>131</v>
      </c>
      <c r="C22" s="241"/>
      <c r="D22" s="241"/>
      <c r="E22" s="241"/>
    </row>
    <row r="23" spans="1:5">
      <c r="A23" s="155">
        <v>2010204</v>
      </c>
      <c r="B23" s="19" t="s">
        <v>141</v>
      </c>
      <c r="C23" s="241">
        <v>106.38</v>
      </c>
      <c r="D23" s="241">
        <v>106.38</v>
      </c>
      <c r="E23" s="241">
        <v>173</v>
      </c>
    </row>
    <row r="24" spans="1:5">
      <c r="A24" s="155">
        <v>2010205</v>
      </c>
      <c r="B24" s="19" t="s">
        <v>142</v>
      </c>
      <c r="C24" s="241">
        <v>42.4</v>
      </c>
      <c r="D24" s="241">
        <v>42.4</v>
      </c>
      <c r="E24" s="241">
        <v>6</v>
      </c>
    </row>
    <row r="25" spans="1:5">
      <c r="A25" s="155">
        <v>2010206</v>
      </c>
      <c r="B25" s="19" t="s">
        <v>143</v>
      </c>
      <c r="C25" s="241"/>
      <c r="D25" s="241"/>
      <c r="E25" s="241">
        <v>-1</v>
      </c>
    </row>
    <row r="26" spans="1:5">
      <c r="A26" s="155">
        <v>2010250</v>
      </c>
      <c r="B26" s="19" t="s">
        <v>138</v>
      </c>
      <c r="C26" s="241"/>
      <c r="D26" s="241"/>
      <c r="E26" s="241"/>
    </row>
    <row r="27" spans="1:5">
      <c r="A27" s="155">
        <v>2010299</v>
      </c>
      <c r="B27" s="19" t="s">
        <v>144</v>
      </c>
      <c r="C27" s="241">
        <v>190.38</v>
      </c>
      <c r="D27" s="241">
        <v>190.38</v>
      </c>
      <c r="E27" s="241">
        <v>130</v>
      </c>
    </row>
    <row r="28" spans="1:5">
      <c r="A28" s="155">
        <v>20103</v>
      </c>
      <c r="B28" s="7" t="s">
        <v>145</v>
      </c>
      <c r="C28" s="241">
        <v>17198.86</v>
      </c>
      <c r="D28" s="241">
        <v>17199.04</v>
      </c>
      <c r="E28" s="241">
        <v>16289</v>
      </c>
    </row>
    <row r="29" spans="1:5">
      <c r="A29" s="155">
        <v>2010301</v>
      </c>
      <c r="B29" s="19" t="s">
        <v>129</v>
      </c>
      <c r="C29" s="241">
        <v>9966.47</v>
      </c>
      <c r="D29" s="241">
        <v>9966.47</v>
      </c>
      <c r="E29" s="241">
        <v>8826</v>
      </c>
    </row>
    <row r="30" spans="1:5">
      <c r="A30" s="155">
        <v>2010302</v>
      </c>
      <c r="B30" s="19" t="s">
        <v>130</v>
      </c>
      <c r="C30" s="241">
        <v>4863</v>
      </c>
      <c r="D30" s="241">
        <v>4863.18</v>
      </c>
      <c r="E30" s="241">
        <v>4995</v>
      </c>
    </row>
    <row r="31" spans="1:5">
      <c r="A31" s="155">
        <v>2010303</v>
      </c>
      <c r="B31" s="19" t="s">
        <v>131</v>
      </c>
      <c r="C31" s="241">
        <v>37.05</v>
      </c>
      <c r="D31" s="241">
        <v>37.05</v>
      </c>
      <c r="E31" s="241">
        <v>105</v>
      </c>
    </row>
    <row r="32" spans="1:5">
      <c r="A32" s="155">
        <v>2010304</v>
      </c>
      <c r="B32" s="19" t="s">
        <v>146</v>
      </c>
      <c r="C32" s="241"/>
      <c r="D32" s="241"/>
      <c r="E32" s="241"/>
    </row>
    <row r="33" spans="1:5">
      <c r="A33" s="155">
        <v>2010305</v>
      </c>
      <c r="B33" s="19" t="s">
        <v>147</v>
      </c>
      <c r="C33" s="241"/>
      <c r="D33" s="241"/>
      <c r="E33" s="241"/>
    </row>
    <row r="34" spans="1:5">
      <c r="A34" s="155">
        <v>2010306</v>
      </c>
      <c r="B34" s="19" t="s">
        <v>148</v>
      </c>
      <c r="C34" s="241"/>
      <c r="D34" s="241"/>
      <c r="E34" s="241"/>
    </row>
    <row r="35" spans="1:5">
      <c r="A35" s="155">
        <v>2010308</v>
      </c>
      <c r="B35" s="19" t="s">
        <v>149</v>
      </c>
      <c r="C35" s="241">
        <v>300</v>
      </c>
      <c r="D35" s="241">
        <v>300</v>
      </c>
      <c r="E35" s="241">
        <v>427</v>
      </c>
    </row>
    <row r="36" spans="1:5">
      <c r="A36" s="155">
        <v>2010309</v>
      </c>
      <c r="B36" s="19" t="s">
        <v>150</v>
      </c>
      <c r="C36" s="241"/>
      <c r="D36" s="241"/>
      <c r="E36" s="241"/>
    </row>
    <row r="37" spans="1:5">
      <c r="A37" s="155">
        <v>2010350</v>
      </c>
      <c r="B37" s="19" t="s">
        <v>138</v>
      </c>
      <c r="C37" s="241">
        <v>935.55</v>
      </c>
      <c r="D37" s="241">
        <v>935.55</v>
      </c>
      <c r="E37" s="241">
        <v>963</v>
      </c>
    </row>
    <row r="38" ht="31" customHeight="true" spans="1:5">
      <c r="A38" s="155">
        <v>2010399</v>
      </c>
      <c r="B38" s="19" t="s">
        <v>151</v>
      </c>
      <c r="C38" s="241">
        <v>1096.79</v>
      </c>
      <c r="D38" s="241">
        <v>1096.79</v>
      </c>
      <c r="E38" s="241">
        <v>973</v>
      </c>
    </row>
    <row r="39" spans="1:5">
      <c r="A39" s="155">
        <v>20104</v>
      </c>
      <c r="B39" s="7" t="s">
        <v>152</v>
      </c>
      <c r="C39" s="241">
        <v>1561</v>
      </c>
      <c r="D39" s="241">
        <v>1561</v>
      </c>
      <c r="E39" s="241">
        <v>1433</v>
      </c>
    </row>
    <row r="40" spans="1:5">
      <c r="A40" s="155">
        <v>2010401</v>
      </c>
      <c r="B40" s="19" t="s">
        <v>129</v>
      </c>
      <c r="C40" s="241">
        <v>682.67</v>
      </c>
      <c r="D40" s="241">
        <v>682.67</v>
      </c>
      <c r="E40" s="241">
        <v>564</v>
      </c>
    </row>
    <row r="41" spans="1:5">
      <c r="A41" s="155">
        <v>2010402</v>
      </c>
      <c r="B41" s="19" t="s">
        <v>130</v>
      </c>
      <c r="C41" s="241">
        <v>104.55</v>
      </c>
      <c r="D41" s="241">
        <v>104.55</v>
      </c>
      <c r="E41" s="241">
        <v>142</v>
      </c>
    </row>
    <row r="42" spans="1:5">
      <c r="A42" s="155">
        <v>2010403</v>
      </c>
      <c r="B42" s="19" t="s">
        <v>131</v>
      </c>
      <c r="C42" s="241"/>
      <c r="D42" s="241"/>
      <c r="E42" s="241"/>
    </row>
    <row r="43" spans="1:5">
      <c r="A43" s="155">
        <v>2010404</v>
      </c>
      <c r="B43" s="19" t="s">
        <v>153</v>
      </c>
      <c r="C43" s="241">
        <v>123</v>
      </c>
      <c r="D43" s="241">
        <v>123</v>
      </c>
      <c r="E43" s="241">
        <v>111</v>
      </c>
    </row>
    <row r="44" spans="1:5">
      <c r="A44" s="155">
        <v>2010405</v>
      </c>
      <c r="B44" s="19" t="s">
        <v>154</v>
      </c>
      <c r="C44" s="241"/>
      <c r="D44" s="241"/>
      <c r="E44" s="241"/>
    </row>
    <row r="45" spans="1:5">
      <c r="A45" s="155">
        <v>2010406</v>
      </c>
      <c r="B45" s="19" t="s">
        <v>155</v>
      </c>
      <c r="C45" s="241"/>
      <c r="D45" s="241"/>
      <c r="E45" s="241"/>
    </row>
    <row r="46" spans="1:5">
      <c r="A46" s="155">
        <v>2010407</v>
      </c>
      <c r="B46" s="19" t="s">
        <v>156</v>
      </c>
      <c r="C46" s="241"/>
      <c r="D46" s="241"/>
      <c r="E46" s="241"/>
    </row>
    <row r="47" spans="1:5">
      <c r="A47" s="155">
        <v>2010408</v>
      </c>
      <c r="B47" s="19" t="s">
        <v>157</v>
      </c>
      <c r="C47" s="241"/>
      <c r="D47" s="241"/>
      <c r="E47" s="241"/>
    </row>
    <row r="48" spans="1:5">
      <c r="A48" s="155">
        <v>2010450</v>
      </c>
      <c r="B48" s="19" t="s">
        <v>138</v>
      </c>
      <c r="C48" s="241">
        <v>132.31</v>
      </c>
      <c r="D48" s="241">
        <v>132.31</v>
      </c>
      <c r="E48" s="241">
        <v>102</v>
      </c>
    </row>
    <row r="49" spans="1:5">
      <c r="A49" s="155">
        <v>2010499</v>
      </c>
      <c r="B49" s="19" t="s">
        <v>158</v>
      </c>
      <c r="C49" s="241">
        <v>518.47</v>
      </c>
      <c r="D49" s="241">
        <v>518.47</v>
      </c>
      <c r="E49" s="241">
        <v>514</v>
      </c>
    </row>
    <row r="50" spans="1:5">
      <c r="A50" s="155">
        <v>20105</v>
      </c>
      <c r="B50" s="7" t="s">
        <v>159</v>
      </c>
      <c r="C50" s="241">
        <v>1528.33</v>
      </c>
      <c r="D50" s="241">
        <v>1528.33</v>
      </c>
      <c r="E50" s="241">
        <v>1374</v>
      </c>
    </row>
    <row r="51" spans="1:5">
      <c r="A51" s="155">
        <v>2010501</v>
      </c>
      <c r="B51" s="19" t="s">
        <v>129</v>
      </c>
      <c r="C51" s="241">
        <v>0.63</v>
      </c>
      <c r="D51" s="241">
        <v>0.63</v>
      </c>
      <c r="E51" s="241"/>
    </row>
    <row r="52" spans="1:5">
      <c r="A52" s="155">
        <v>2010502</v>
      </c>
      <c r="B52" s="19" t="s">
        <v>130</v>
      </c>
      <c r="C52" s="241"/>
      <c r="D52" s="241"/>
      <c r="E52" s="241"/>
    </row>
    <row r="53" spans="1:5">
      <c r="A53" s="155">
        <v>2010503</v>
      </c>
      <c r="B53" s="19" t="s">
        <v>131</v>
      </c>
      <c r="C53" s="241"/>
      <c r="D53" s="241"/>
      <c r="E53" s="241"/>
    </row>
    <row r="54" spans="1:5">
      <c r="A54" s="155">
        <v>2010504</v>
      </c>
      <c r="B54" s="19" t="s">
        <v>160</v>
      </c>
      <c r="C54" s="241"/>
      <c r="D54" s="241"/>
      <c r="E54" s="241"/>
    </row>
    <row r="55" spans="1:5">
      <c r="A55" s="155">
        <v>2010505</v>
      </c>
      <c r="B55" s="19" t="s">
        <v>161</v>
      </c>
      <c r="C55" s="241">
        <v>31.86</v>
      </c>
      <c r="D55" s="241">
        <v>31.86</v>
      </c>
      <c r="E55" s="241">
        <v>32</v>
      </c>
    </row>
    <row r="56" spans="1:5">
      <c r="A56" s="155">
        <v>2010506</v>
      </c>
      <c r="B56" s="19" t="s">
        <v>162</v>
      </c>
      <c r="C56" s="241"/>
      <c r="D56" s="241"/>
      <c r="E56" s="241"/>
    </row>
    <row r="57" spans="1:5">
      <c r="A57" s="155">
        <v>2010507</v>
      </c>
      <c r="B57" s="19" t="s">
        <v>163</v>
      </c>
      <c r="C57" s="241">
        <v>435</v>
      </c>
      <c r="D57" s="241">
        <v>435</v>
      </c>
      <c r="E57" s="241">
        <v>435</v>
      </c>
    </row>
    <row r="58" spans="1:5">
      <c r="A58" s="155">
        <v>2010508</v>
      </c>
      <c r="B58" s="19" t="s">
        <v>164</v>
      </c>
      <c r="C58" s="241">
        <v>394.7</v>
      </c>
      <c r="D58" s="241">
        <v>394.7</v>
      </c>
      <c r="E58" s="241">
        <v>249</v>
      </c>
    </row>
    <row r="59" spans="1:5">
      <c r="A59" s="155">
        <v>2010550</v>
      </c>
      <c r="B59" s="19" t="s">
        <v>138</v>
      </c>
      <c r="C59" s="241">
        <v>476.4</v>
      </c>
      <c r="D59" s="241">
        <v>476.4</v>
      </c>
      <c r="E59" s="241">
        <v>454</v>
      </c>
    </row>
    <row r="60" spans="1:5">
      <c r="A60" s="155">
        <v>2010599</v>
      </c>
      <c r="B60" s="19" t="s">
        <v>165</v>
      </c>
      <c r="C60" s="241">
        <v>189.74</v>
      </c>
      <c r="D60" s="241">
        <v>189.74</v>
      </c>
      <c r="E60" s="241">
        <v>204</v>
      </c>
    </row>
    <row r="61" spans="1:5">
      <c r="A61" s="155">
        <v>20106</v>
      </c>
      <c r="B61" s="7" t="s">
        <v>166</v>
      </c>
      <c r="C61" s="241">
        <v>3566.2</v>
      </c>
      <c r="D61" s="241">
        <v>3566.22</v>
      </c>
      <c r="E61" s="241">
        <v>3400</v>
      </c>
    </row>
    <row r="62" spans="1:5">
      <c r="A62" s="155">
        <v>2010601</v>
      </c>
      <c r="B62" s="19" t="s">
        <v>129</v>
      </c>
      <c r="C62" s="241">
        <v>700.08</v>
      </c>
      <c r="D62" s="241">
        <v>700.08</v>
      </c>
      <c r="E62" s="241">
        <v>648</v>
      </c>
    </row>
    <row r="63" spans="1:5">
      <c r="A63" s="155">
        <v>2010602</v>
      </c>
      <c r="B63" s="19" t="s">
        <v>130</v>
      </c>
      <c r="C63" s="241">
        <v>261</v>
      </c>
      <c r="D63" s="241">
        <v>261</v>
      </c>
      <c r="E63" s="241">
        <v>262</v>
      </c>
    </row>
    <row r="64" spans="1:5">
      <c r="A64" s="155">
        <v>2010603</v>
      </c>
      <c r="B64" s="19" t="s">
        <v>131</v>
      </c>
      <c r="C64" s="241"/>
      <c r="D64" s="241"/>
      <c r="E64" s="241"/>
    </row>
    <row r="65" spans="1:5">
      <c r="A65" s="155">
        <v>2010604</v>
      </c>
      <c r="B65" s="19" t="s">
        <v>167</v>
      </c>
      <c r="C65" s="241"/>
      <c r="D65" s="241"/>
      <c r="E65" s="241"/>
    </row>
    <row r="66" spans="1:5">
      <c r="A66" s="155">
        <v>2010605</v>
      </c>
      <c r="B66" s="19" t="s">
        <v>168</v>
      </c>
      <c r="C66" s="241">
        <v>207</v>
      </c>
      <c r="D66" s="241">
        <v>207</v>
      </c>
      <c r="E66" s="241">
        <v>218</v>
      </c>
    </row>
    <row r="67" spans="1:5">
      <c r="A67" s="155">
        <v>2010606</v>
      </c>
      <c r="B67" s="19" t="s">
        <v>169</v>
      </c>
      <c r="C67" s="241"/>
      <c r="D67" s="241"/>
      <c r="E67" s="241"/>
    </row>
    <row r="68" spans="1:5">
      <c r="A68" s="155">
        <v>2010607</v>
      </c>
      <c r="B68" s="19" t="s">
        <v>170</v>
      </c>
      <c r="C68" s="241">
        <v>190</v>
      </c>
      <c r="D68" s="241">
        <v>190</v>
      </c>
      <c r="E68" s="241">
        <v>162</v>
      </c>
    </row>
    <row r="69" spans="1:5">
      <c r="A69" s="155">
        <v>2010608</v>
      </c>
      <c r="B69" s="19" t="s">
        <v>171</v>
      </c>
      <c r="C69" s="241"/>
      <c r="D69" s="241"/>
      <c r="E69" s="241"/>
    </row>
    <row r="70" spans="1:5">
      <c r="A70" s="155">
        <v>2010650</v>
      </c>
      <c r="B70" s="19" t="s">
        <v>138</v>
      </c>
      <c r="C70" s="241">
        <v>1549.75</v>
      </c>
      <c r="D70" s="241">
        <v>1549.77</v>
      </c>
      <c r="E70" s="241">
        <v>1070</v>
      </c>
    </row>
    <row r="71" spans="1:5">
      <c r="A71" s="155">
        <v>2010699</v>
      </c>
      <c r="B71" s="19" t="s">
        <v>172</v>
      </c>
      <c r="C71" s="241">
        <v>658.37</v>
      </c>
      <c r="D71" s="241">
        <v>658.37</v>
      </c>
      <c r="E71" s="241">
        <v>1040</v>
      </c>
    </row>
    <row r="72" spans="1:5">
      <c r="A72" s="155">
        <v>20107</v>
      </c>
      <c r="B72" s="7" t="s">
        <v>173</v>
      </c>
      <c r="C72" s="241"/>
      <c r="D72" s="241"/>
      <c r="E72" s="241"/>
    </row>
    <row r="73" spans="1:5">
      <c r="A73" s="155">
        <v>2010701</v>
      </c>
      <c r="B73" s="19" t="s">
        <v>129</v>
      </c>
      <c r="C73" s="241"/>
      <c r="D73" s="241"/>
      <c r="E73" s="241"/>
    </row>
    <row r="74" spans="1:5">
      <c r="A74" s="155">
        <v>2010702</v>
      </c>
      <c r="B74" s="19" t="s">
        <v>130</v>
      </c>
      <c r="C74" s="241"/>
      <c r="D74" s="241"/>
      <c r="E74" s="241"/>
    </row>
    <row r="75" spans="1:5">
      <c r="A75" s="155">
        <v>2010703</v>
      </c>
      <c r="B75" s="19" t="s">
        <v>131</v>
      </c>
      <c r="C75" s="241"/>
      <c r="D75" s="241"/>
      <c r="E75" s="241"/>
    </row>
    <row r="76" spans="1:5">
      <c r="A76" s="155">
        <v>2010709</v>
      </c>
      <c r="B76" s="19" t="s">
        <v>170</v>
      </c>
      <c r="C76" s="241"/>
      <c r="D76" s="241"/>
      <c r="E76" s="241"/>
    </row>
    <row r="77" spans="1:5">
      <c r="A77" s="155">
        <v>2010710</v>
      </c>
      <c r="B77" s="19" t="s">
        <v>174</v>
      </c>
      <c r="C77" s="241"/>
      <c r="D77" s="241"/>
      <c r="E77" s="241"/>
    </row>
    <row r="78" spans="1:5">
      <c r="A78" s="155">
        <v>2010750</v>
      </c>
      <c r="B78" s="19" t="s">
        <v>138</v>
      </c>
      <c r="C78" s="241"/>
      <c r="D78" s="241"/>
      <c r="E78" s="241"/>
    </row>
    <row r="79" spans="1:5">
      <c r="A79" s="155">
        <v>2010799</v>
      </c>
      <c r="B79" s="19" t="s">
        <v>175</v>
      </c>
      <c r="C79" s="241"/>
      <c r="D79" s="241"/>
      <c r="E79" s="241"/>
    </row>
    <row r="80" spans="1:5">
      <c r="A80" s="155">
        <v>20108</v>
      </c>
      <c r="B80" s="7" t="s">
        <v>176</v>
      </c>
      <c r="C80" s="241">
        <v>900.14</v>
      </c>
      <c r="D80" s="241">
        <v>900.14</v>
      </c>
      <c r="E80" s="241">
        <v>841</v>
      </c>
    </row>
    <row r="81" spans="1:5">
      <c r="A81" s="155">
        <v>2010801</v>
      </c>
      <c r="B81" s="19" t="s">
        <v>129</v>
      </c>
      <c r="C81" s="241">
        <v>663.45</v>
      </c>
      <c r="D81" s="241">
        <v>663.45</v>
      </c>
      <c r="E81" s="241">
        <v>608</v>
      </c>
    </row>
    <row r="82" spans="1:5">
      <c r="A82" s="155">
        <v>2010802</v>
      </c>
      <c r="B82" s="19" t="s">
        <v>130</v>
      </c>
      <c r="C82" s="241">
        <v>65.69</v>
      </c>
      <c r="D82" s="241">
        <v>65.69</v>
      </c>
      <c r="E82" s="241">
        <v>64</v>
      </c>
    </row>
    <row r="83" spans="1:5">
      <c r="A83" s="155">
        <v>2010803</v>
      </c>
      <c r="B83" s="19" t="s">
        <v>131</v>
      </c>
      <c r="C83" s="241"/>
      <c r="D83" s="241"/>
      <c r="E83" s="241"/>
    </row>
    <row r="84" spans="1:5">
      <c r="A84" s="155">
        <v>2010804</v>
      </c>
      <c r="B84" s="19" t="s">
        <v>177</v>
      </c>
      <c r="C84" s="241">
        <v>139</v>
      </c>
      <c r="D84" s="241">
        <v>139</v>
      </c>
      <c r="E84" s="241">
        <v>138</v>
      </c>
    </row>
    <row r="85" spans="1:5">
      <c r="A85" s="155">
        <v>2010805</v>
      </c>
      <c r="B85" s="19" t="s">
        <v>178</v>
      </c>
      <c r="C85" s="241">
        <v>32</v>
      </c>
      <c r="D85" s="241">
        <v>32</v>
      </c>
      <c r="E85" s="241">
        <v>31</v>
      </c>
    </row>
    <row r="86" spans="1:5">
      <c r="A86" s="155">
        <v>2010806</v>
      </c>
      <c r="B86" s="19" t="s">
        <v>170</v>
      </c>
      <c r="C86" s="241"/>
      <c r="D86" s="241"/>
      <c r="E86" s="241"/>
    </row>
    <row r="87" spans="1:5">
      <c r="A87" s="155">
        <v>2010850</v>
      </c>
      <c r="B87" s="19" t="s">
        <v>138</v>
      </c>
      <c r="C87" s="241"/>
      <c r="D87" s="241"/>
      <c r="E87" s="241"/>
    </row>
    <row r="88" spans="1:5">
      <c r="A88" s="155">
        <v>2010899</v>
      </c>
      <c r="B88" s="19" t="s">
        <v>179</v>
      </c>
      <c r="C88" s="241"/>
      <c r="D88" s="241"/>
      <c r="E88" s="241"/>
    </row>
    <row r="89" spans="1:5">
      <c r="A89" s="155">
        <v>20109</v>
      </c>
      <c r="B89" s="7" t="s">
        <v>180</v>
      </c>
      <c r="C89" s="241">
        <v>362.19</v>
      </c>
      <c r="D89" s="241">
        <v>362.19</v>
      </c>
      <c r="E89" s="241">
        <v>599</v>
      </c>
    </row>
    <row r="90" spans="1:5">
      <c r="A90" s="155">
        <v>2010901</v>
      </c>
      <c r="B90" s="19" t="s">
        <v>129</v>
      </c>
      <c r="C90" s="241"/>
      <c r="D90" s="241"/>
      <c r="E90" s="241"/>
    </row>
    <row r="91" spans="1:5">
      <c r="A91" s="155">
        <v>2010902</v>
      </c>
      <c r="B91" s="19" t="s">
        <v>130</v>
      </c>
      <c r="C91" s="241"/>
      <c r="D91" s="241"/>
      <c r="E91" s="241"/>
    </row>
    <row r="92" spans="1:5">
      <c r="A92" s="155">
        <v>2010903</v>
      </c>
      <c r="B92" s="19" t="s">
        <v>131</v>
      </c>
      <c r="C92" s="241"/>
      <c r="D92" s="241"/>
      <c r="E92" s="241"/>
    </row>
    <row r="93" spans="1:5">
      <c r="A93" s="155">
        <v>2010905</v>
      </c>
      <c r="B93" s="19" t="s">
        <v>181</v>
      </c>
      <c r="C93" s="241"/>
      <c r="D93" s="241"/>
      <c r="E93" s="241"/>
    </row>
    <row r="94" spans="1:5">
      <c r="A94" s="155">
        <v>2010907</v>
      </c>
      <c r="B94" s="19" t="s">
        <v>182</v>
      </c>
      <c r="C94" s="241"/>
      <c r="D94" s="241"/>
      <c r="E94" s="241"/>
    </row>
    <row r="95" spans="1:5">
      <c r="A95" s="155">
        <v>2010908</v>
      </c>
      <c r="B95" s="19" t="s">
        <v>170</v>
      </c>
      <c r="C95" s="241"/>
      <c r="D95" s="241"/>
      <c r="E95" s="241"/>
    </row>
    <row r="96" spans="1:5">
      <c r="A96" s="155">
        <v>2010909</v>
      </c>
      <c r="B96" s="19" t="s">
        <v>183</v>
      </c>
      <c r="C96" s="241"/>
      <c r="D96" s="241"/>
      <c r="E96" s="241"/>
    </row>
    <row r="97" spans="1:5">
      <c r="A97" s="155">
        <v>2010910</v>
      </c>
      <c r="B97" s="19" t="s">
        <v>184</v>
      </c>
      <c r="C97" s="241"/>
      <c r="D97" s="241"/>
      <c r="E97" s="241"/>
    </row>
    <row r="98" spans="1:5">
      <c r="A98" s="155">
        <v>2010911</v>
      </c>
      <c r="B98" s="19" t="s">
        <v>185</v>
      </c>
      <c r="C98" s="241"/>
      <c r="D98" s="241"/>
      <c r="E98" s="241"/>
    </row>
    <row r="99" spans="1:5">
      <c r="A99" s="155">
        <v>2010912</v>
      </c>
      <c r="B99" s="19" t="s">
        <v>186</v>
      </c>
      <c r="C99" s="241">
        <v>50</v>
      </c>
      <c r="D99" s="241">
        <v>50</v>
      </c>
      <c r="E99" s="241">
        <v>144</v>
      </c>
    </row>
    <row r="100" spans="1:5">
      <c r="A100" s="155">
        <v>2010950</v>
      </c>
      <c r="B100" s="19" t="s">
        <v>138</v>
      </c>
      <c r="C100" s="241"/>
      <c r="D100" s="241"/>
      <c r="E100" s="241"/>
    </row>
    <row r="101" spans="1:5">
      <c r="A101" s="155">
        <v>2010999</v>
      </c>
      <c r="B101" s="19" t="s">
        <v>187</v>
      </c>
      <c r="C101" s="241">
        <v>312.19</v>
      </c>
      <c r="D101" s="241">
        <v>312.19</v>
      </c>
      <c r="E101" s="241">
        <v>455</v>
      </c>
    </row>
    <row r="102" spans="1:5">
      <c r="A102" s="155">
        <v>20111</v>
      </c>
      <c r="B102" s="7" t="s">
        <v>188</v>
      </c>
      <c r="C102" s="241">
        <v>2541.8</v>
      </c>
      <c r="D102" s="241">
        <v>2541.8</v>
      </c>
      <c r="E102" s="241">
        <v>2438</v>
      </c>
    </row>
    <row r="103" spans="1:5">
      <c r="A103" s="155">
        <v>2011101</v>
      </c>
      <c r="B103" s="19" t="s">
        <v>129</v>
      </c>
      <c r="C103" s="241">
        <v>1539.05</v>
      </c>
      <c r="D103" s="241">
        <v>1539.05</v>
      </c>
      <c r="E103" s="241">
        <v>1487</v>
      </c>
    </row>
    <row r="104" spans="1:5">
      <c r="A104" s="155">
        <v>2011102</v>
      </c>
      <c r="B104" s="19" t="s">
        <v>130</v>
      </c>
      <c r="C104" s="241">
        <v>726.4</v>
      </c>
      <c r="D104" s="241">
        <v>726.4</v>
      </c>
      <c r="E104" s="241">
        <v>744</v>
      </c>
    </row>
    <row r="105" spans="1:5">
      <c r="A105" s="155">
        <v>2011103</v>
      </c>
      <c r="B105" s="19" t="s">
        <v>131</v>
      </c>
      <c r="C105" s="241"/>
      <c r="D105" s="241"/>
      <c r="E105" s="241"/>
    </row>
    <row r="106" spans="1:5">
      <c r="A106" s="155">
        <v>2011104</v>
      </c>
      <c r="B106" s="19" t="s">
        <v>189</v>
      </c>
      <c r="C106" s="241"/>
      <c r="D106" s="241"/>
      <c r="E106" s="241"/>
    </row>
    <row r="107" spans="1:5">
      <c r="A107" s="155">
        <v>2011105</v>
      </c>
      <c r="B107" s="19" t="s">
        <v>190</v>
      </c>
      <c r="C107" s="241"/>
      <c r="D107" s="241"/>
      <c r="E107" s="241"/>
    </row>
    <row r="108" spans="1:5">
      <c r="A108" s="155">
        <v>2011106</v>
      </c>
      <c r="B108" s="19" t="s">
        <v>191</v>
      </c>
      <c r="C108" s="241"/>
      <c r="D108" s="241"/>
      <c r="E108" s="241"/>
    </row>
    <row r="109" spans="1:5">
      <c r="A109" s="155">
        <v>2011150</v>
      </c>
      <c r="B109" s="19" t="s">
        <v>138</v>
      </c>
      <c r="C109" s="241"/>
      <c r="D109" s="241"/>
      <c r="E109" s="241"/>
    </row>
    <row r="110" spans="1:5">
      <c r="A110" s="155">
        <v>2011199</v>
      </c>
      <c r="B110" s="19" t="s">
        <v>192</v>
      </c>
      <c r="C110" s="241">
        <v>276.35</v>
      </c>
      <c r="D110" s="241">
        <v>276.35</v>
      </c>
      <c r="E110" s="241">
        <v>207</v>
      </c>
    </row>
    <row r="111" spans="1:5">
      <c r="A111" s="155">
        <v>20113</v>
      </c>
      <c r="B111" s="7" t="s">
        <v>193</v>
      </c>
      <c r="C111" s="241">
        <v>2834.76</v>
      </c>
      <c r="D111" s="241">
        <v>2834.76</v>
      </c>
      <c r="E111" s="241">
        <v>2647</v>
      </c>
    </row>
    <row r="112" spans="1:5">
      <c r="A112" s="155">
        <v>2011301</v>
      </c>
      <c r="B112" s="19" t="s">
        <v>129</v>
      </c>
      <c r="C112" s="241">
        <v>797.44</v>
      </c>
      <c r="D112" s="241">
        <v>797.44</v>
      </c>
      <c r="E112" s="241">
        <v>722</v>
      </c>
    </row>
    <row r="113" spans="1:5">
      <c r="A113" s="155">
        <v>2011302</v>
      </c>
      <c r="B113" s="19" t="s">
        <v>130</v>
      </c>
      <c r="C113" s="241">
        <v>472.6</v>
      </c>
      <c r="D113" s="241">
        <v>472.6</v>
      </c>
      <c r="E113" s="241">
        <v>487</v>
      </c>
    </row>
    <row r="114" spans="1:5">
      <c r="A114" s="155">
        <v>2011303</v>
      </c>
      <c r="B114" s="19" t="s">
        <v>131</v>
      </c>
      <c r="C114" s="241"/>
      <c r="D114" s="241"/>
      <c r="E114" s="241"/>
    </row>
    <row r="115" spans="1:5">
      <c r="A115" s="155">
        <v>2011304</v>
      </c>
      <c r="B115" s="19" t="s">
        <v>194</v>
      </c>
      <c r="C115" s="241"/>
      <c r="D115" s="241"/>
      <c r="E115" s="241"/>
    </row>
    <row r="116" spans="1:5">
      <c r="A116" s="155">
        <v>2011305</v>
      </c>
      <c r="B116" s="19" t="s">
        <v>195</v>
      </c>
      <c r="C116" s="241"/>
      <c r="D116" s="241"/>
      <c r="E116" s="241"/>
    </row>
    <row r="117" spans="1:5">
      <c r="A117" s="155">
        <v>2011306</v>
      </c>
      <c r="B117" s="19" t="s">
        <v>196</v>
      </c>
      <c r="C117" s="241"/>
      <c r="D117" s="241"/>
      <c r="E117" s="241"/>
    </row>
    <row r="118" spans="1:5">
      <c r="A118" s="155">
        <v>2011307</v>
      </c>
      <c r="B118" s="19" t="s">
        <v>197</v>
      </c>
      <c r="C118" s="241"/>
      <c r="D118" s="241"/>
      <c r="E118" s="241"/>
    </row>
    <row r="119" spans="1:5">
      <c r="A119" s="155">
        <v>2011308</v>
      </c>
      <c r="B119" s="19" t="s">
        <v>198</v>
      </c>
      <c r="C119" s="241">
        <v>916.51</v>
      </c>
      <c r="D119" s="241">
        <v>916.51</v>
      </c>
      <c r="E119" s="241">
        <v>863</v>
      </c>
    </row>
    <row r="120" spans="1:5">
      <c r="A120" s="155">
        <v>2011350</v>
      </c>
      <c r="B120" s="19" t="s">
        <v>138</v>
      </c>
      <c r="C120" s="241">
        <v>429.39</v>
      </c>
      <c r="D120" s="241">
        <v>429.39</v>
      </c>
      <c r="E120" s="241">
        <v>382</v>
      </c>
    </row>
    <row r="121" spans="1:5">
      <c r="A121" s="155">
        <v>2011399</v>
      </c>
      <c r="B121" s="19" t="s">
        <v>199</v>
      </c>
      <c r="C121" s="241">
        <v>218.82</v>
      </c>
      <c r="D121" s="241">
        <v>218.82</v>
      </c>
      <c r="E121" s="241">
        <v>193</v>
      </c>
    </row>
    <row r="122" spans="1:5">
      <c r="A122" s="155">
        <v>20114</v>
      </c>
      <c r="B122" s="7" t="s">
        <v>200</v>
      </c>
      <c r="C122" s="241">
        <v>30</v>
      </c>
      <c r="D122" s="241">
        <v>30</v>
      </c>
      <c r="E122" s="241">
        <v>29</v>
      </c>
    </row>
    <row r="123" spans="1:5">
      <c r="A123" s="155">
        <v>2011401</v>
      </c>
      <c r="B123" s="19" t="s">
        <v>129</v>
      </c>
      <c r="C123" s="241"/>
      <c r="D123" s="241"/>
      <c r="E123" s="241"/>
    </row>
    <row r="124" spans="1:5">
      <c r="A124" s="155">
        <v>2011402</v>
      </c>
      <c r="B124" s="19" t="s">
        <v>130</v>
      </c>
      <c r="C124" s="241"/>
      <c r="D124" s="241"/>
      <c r="E124" s="241"/>
    </row>
    <row r="125" spans="1:5">
      <c r="A125" s="155">
        <v>2011403</v>
      </c>
      <c r="B125" s="19" t="s">
        <v>131</v>
      </c>
      <c r="C125" s="241"/>
      <c r="D125" s="241"/>
      <c r="E125" s="241"/>
    </row>
    <row r="126" spans="1:5">
      <c r="A126" s="155">
        <v>2011404</v>
      </c>
      <c r="B126" s="19" t="s">
        <v>201</v>
      </c>
      <c r="C126" s="241"/>
      <c r="D126" s="241"/>
      <c r="E126" s="241"/>
    </row>
    <row r="127" spans="1:5">
      <c r="A127" s="155">
        <v>2011405</v>
      </c>
      <c r="B127" s="19" t="s">
        <v>202</v>
      </c>
      <c r="C127" s="241"/>
      <c r="D127" s="241"/>
      <c r="E127" s="241"/>
    </row>
    <row r="128" spans="1:5">
      <c r="A128" s="155">
        <v>2011408</v>
      </c>
      <c r="B128" s="19" t="s">
        <v>203</v>
      </c>
      <c r="C128" s="241"/>
      <c r="D128" s="241"/>
      <c r="E128" s="241"/>
    </row>
    <row r="129" spans="1:5">
      <c r="A129" s="155">
        <v>2011409</v>
      </c>
      <c r="B129" s="19" t="s">
        <v>204</v>
      </c>
      <c r="C129" s="241"/>
      <c r="D129" s="241"/>
      <c r="E129" s="241"/>
    </row>
    <row r="130" spans="1:5">
      <c r="A130" s="155">
        <v>2011410</v>
      </c>
      <c r="B130" s="19" t="s">
        <v>205</v>
      </c>
      <c r="C130" s="241"/>
      <c r="D130" s="241"/>
      <c r="E130" s="241"/>
    </row>
    <row r="131" spans="1:5">
      <c r="A131" s="155">
        <v>2011411</v>
      </c>
      <c r="B131" s="19" t="s">
        <v>206</v>
      </c>
      <c r="C131" s="241"/>
      <c r="D131" s="241"/>
      <c r="E131" s="241"/>
    </row>
    <row r="132" spans="1:5">
      <c r="A132" s="155">
        <v>2011450</v>
      </c>
      <c r="B132" s="19" t="s">
        <v>138</v>
      </c>
      <c r="C132" s="241"/>
      <c r="D132" s="241"/>
      <c r="E132" s="241"/>
    </row>
    <row r="133" spans="1:5">
      <c r="A133" s="155">
        <v>2011499</v>
      </c>
      <c r="B133" s="19" t="s">
        <v>207</v>
      </c>
      <c r="C133" s="241">
        <v>30</v>
      </c>
      <c r="D133" s="241">
        <v>30</v>
      </c>
      <c r="E133" s="241">
        <v>29</v>
      </c>
    </row>
    <row r="134" spans="1:5">
      <c r="A134" s="155">
        <v>20123</v>
      </c>
      <c r="B134" s="7" t="s">
        <v>208</v>
      </c>
      <c r="C134" s="241"/>
      <c r="D134" s="241"/>
      <c r="E134" s="241"/>
    </row>
    <row r="135" spans="1:5">
      <c r="A135" s="155">
        <v>2012301</v>
      </c>
      <c r="B135" s="19" t="s">
        <v>129</v>
      </c>
      <c r="C135" s="241"/>
      <c r="D135" s="241"/>
      <c r="E135" s="241"/>
    </row>
    <row r="136" spans="1:5">
      <c r="A136" s="155">
        <v>2012302</v>
      </c>
      <c r="B136" s="19" t="s">
        <v>130</v>
      </c>
      <c r="C136" s="241"/>
      <c r="D136" s="241"/>
      <c r="E136" s="241"/>
    </row>
    <row r="137" spans="1:5">
      <c r="A137" s="155">
        <v>2012303</v>
      </c>
      <c r="B137" s="19" t="s">
        <v>131</v>
      </c>
      <c r="C137" s="241"/>
      <c r="D137" s="241"/>
      <c r="E137" s="241"/>
    </row>
    <row r="138" spans="1:5">
      <c r="A138" s="155">
        <v>2012304</v>
      </c>
      <c r="B138" s="19" t="s">
        <v>209</v>
      </c>
      <c r="C138" s="241"/>
      <c r="D138" s="241"/>
      <c r="E138" s="241"/>
    </row>
    <row r="139" spans="1:5">
      <c r="A139" s="155">
        <v>2012350</v>
      </c>
      <c r="B139" s="19" t="s">
        <v>138</v>
      </c>
      <c r="C139" s="241"/>
      <c r="D139" s="241"/>
      <c r="E139" s="241"/>
    </row>
    <row r="140" spans="1:5">
      <c r="A140" s="155">
        <v>2012399</v>
      </c>
      <c r="B140" s="19" t="s">
        <v>210</v>
      </c>
      <c r="C140" s="241"/>
      <c r="D140" s="241"/>
      <c r="E140" s="241"/>
    </row>
    <row r="141" spans="1:5">
      <c r="A141" s="155">
        <v>20125</v>
      </c>
      <c r="B141" s="7" t="s">
        <v>211</v>
      </c>
      <c r="C141" s="241">
        <v>20</v>
      </c>
      <c r="D141" s="241">
        <v>20</v>
      </c>
      <c r="E141" s="241">
        <v>18</v>
      </c>
    </row>
    <row r="142" spans="1:5">
      <c r="A142" s="155">
        <v>2012501</v>
      </c>
      <c r="B142" s="19" t="s">
        <v>129</v>
      </c>
      <c r="C142" s="241"/>
      <c r="D142" s="241"/>
      <c r="E142" s="241"/>
    </row>
    <row r="143" spans="1:5">
      <c r="A143" s="155">
        <v>2012502</v>
      </c>
      <c r="B143" s="19" t="s">
        <v>130</v>
      </c>
      <c r="C143" s="241"/>
      <c r="D143" s="241"/>
      <c r="E143" s="241"/>
    </row>
    <row r="144" spans="1:5">
      <c r="A144" s="155">
        <v>2012503</v>
      </c>
      <c r="B144" s="19" t="s">
        <v>131</v>
      </c>
      <c r="C144" s="241"/>
      <c r="D144" s="241"/>
      <c r="E144" s="241"/>
    </row>
    <row r="145" spans="1:5">
      <c r="A145" s="155">
        <v>2012504</v>
      </c>
      <c r="B145" s="19" t="s">
        <v>212</v>
      </c>
      <c r="C145" s="241"/>
      <c r="D145" s="241"/>
      <c r="E145" s="241"/>
    </row>
    <row r="146" spans="1:5">
      <c r="A146" s="155">
        <v>2012505</v>
      </c>
      <c r="B146" s="19" t="s">
        <v>213</v>
      </c>
      <c r="C146" s="241"/>
      <c r="D146" s="241"/>
      <c r="E146" s="241"/>
    </row>
    <row r="147" spans="1:5">
      <c r="A147" s="155">
        <v>2012550</v>
      </c>
      <c r="B147" s="19" t="s">
        <v>138</v>
      </c>
      <c r="C147" s="241"/>
      <c r="D147" s="241"/>
      <c r="E147" s="241"/>
    </row>
    <row r="148" spans="1:5">
      <c r="A148" s="155">
        <v>2012599</v>
      </c>
      <c r="B148" s="19" t="s">
        <v>214</v>
      </c>
      <c r="C148" s="241">
        <v>20</v>
      </c>
      <c r="D148" s="241">
        <v>20</v>
      </c>
      <c r="E148" s="241">
        <v>18</v>
      </c>
    </row>
    <row r="149" spans="1:5">
      <c r="A149" s="155">
        <v>20126</v>
      </c>
      <c r="B149" s="7" t="s">
        <v>215</v>
      </c>
      <c r="C149" s="241">
        <v>515.25</v>
      </c>
      <c r="D149" s="241">
        <v>515.25</v>
      </c>
      <c r="E149" s="241">
        <v>674</v>
      </c>
    </row>
    <row r="150" spans="1:5">
      <c r="A150" s="155">
        <v>2012601</v>
      </c>
      <c r="B150" s="19" t="s">
        <v>129</v>
      </c>
      <c r="C150" s="241"/>
      <c r="D150" s="241"/>
      <c r="E150" s="241"/>
    </row>
    <row r="151" spans="1:5">
      <c r="A151" s="155">
        <v>2012602</v>
      </c>
      <c r="B151" s="19" t="s">
        <v>130</v>
      </c>
      <c r="C151" s="241"/>
      <c r="D151" s="241"/>
      <c r="E151" s="241"/>
    </row>
    <row r="152" spans="1:5">
      <c r="A152" s="155">
        <v>2012603</v>
      </c>
      <c r="B152" s="19" t="s">
        <v>131</v>
      </c>
      <c r="C152" s="241"/>
      <c r="D152" s="241"/>
      <c r="E152" s="241"/>
    </row>
    <row r="153" spans="1:5">
      <c r="A153" s="155">
        <v>2012604</v>
      </c>
      <c r="B153" s="19" t="s">
        <v>216</v>
      </c>
      <c r="C153" s="241">
        <v>381.15</v>
      </c>
      <c r="D153" s="241">
        <v>381.15</v>
      </c>
      <c r="E153" s="241">
        <v>488</v>
      </c>
    </row>
    <row r="154" spans="1:5">
      <c r="A154" s="155">
        <v>2012699</v>
      </c>
      <c r="B154" s="19" t="s">
        <v>217</v>
      </c>
      <c r="C154" s="241">
        <v>134.1</v>
      </c>
      <c r="D154" s="241">
        <v>134.1</v>
      </c>
      <c r="E154" s="241">
        <v>186</v>
      </c>
    </row>
    <row r="155" spans="1:5">
      <c r="A155" s="155">
        <v>20128</v>
      </c>
      <c r="B155" s="7" t="s">
        <v>218</v>
      </c>
      <c r="C155" s="241">
        <v>84</v>
      </c>
      <c r="D155" s="241">
        <v>84</v>
      </c>
      <c r="E155" s="241">
        <v>93</v>
      </c>
    </row>
    <row r="156" spans="1:5">
      <c r="A156" s="155">
        <v>2012801</v>
      </c>
      <c r="B156" s="19" t="s">
        <v>129</v>
      </c>
      <c r="C156" s="241"/>
      <c r="D156" s="241"/>
      <c r="E156" s="241"/>
    </row>
    <row r="157" spans="1:5">
      <c r="A157" s="155">
        <v>2012802</v>
      </c>
      <c r="B157" s="19" t="s">
        <v>130</v>
      </c>
      <c r="C157" s="241"/>
      <c r="D157" s="241"/>
      <c r="E157" s="241"/>
    </row>
    <row r="158" spans="1:5">
      <c r="A158" s="155">
        <v>2012803</v>
      </c>
      <c r="B158" s="19" t="s">
        <v>131</v>
      </c>
      <c r="C158" s="241"/>
      <c r="D158" s="241"/>
      <c r="E158" s="241"/>
    </row>
    <row r="159" spans="1:5">
      <c r="A159" s="155">
        <v>2012804</v>
      </c>
      <c r="B159" s="19" t="s">
        <v>143</v>
      </c>
      <c r="C159" s="241">
        <v>74.4</v>
      </c>
      <c r="D159" s="241">
        <v>74.4</v>
      </c>
      <c r="E159" s="241">
        <v>71</v>
      </c>
    </row>
    <row r="160" spans="1:5">
      <c r="A160" s="155">
        <v>2012850</v>
      </c>
      <c r="B160" s="19" t="s">
        <v>138</v>
      </c>
      <c r="C160" s="241">
        <v>9.6</v>
      </c>
      <c r="D160" s="241">
        <v>9.6</v>
      </c>
      <c r="E160" s="241"/>
    </row>
    <row r="161" spans="1:5">
      <c r="A161" s="155">
        <v>2012899</v>
      </c>
      <c r="B161" s="19" t="s">
        <v>219</v>
      </c>
      <c r="C161" s="241"/>
      <c r="D161" s="241"/>
      <c r="E161" s="241">
        <v>22</v>
      </c>
    </row>
    <row r="162" spans="1:5">
      <c r="A162" s="155">
        <v>20129</v>
      </c>
      <c r="B162" s="7" t="s">
        <v>220</v>
      </c>
      <c r="C162" s="241">
        <v>2223.03</v>
      </c>
      <c r="D162" s="241">
        <v>2223.03</v>
      </c>
      <c r="E162" s="241">
        <v>2181</v>
      </c>
    </row>
    <row r="163" spans="1:5">
      <c r="A163" s="155">
        <v>2012901</v>
      </c>
      <c r="B163" s="19" t="s">
        <v>129</v>
      </c>
      <c r="C163" s="241">
        <v>802.34</v>
      </c>
      <c r="D163" s="241">
        <v>802.34</v>
      </c>
      <c r="E163" s="241">
        <v>732</v>
      </c>
    </row>
    <row r="164" spans="1:5">
      <c r="A164" s="155">
        <v>2012902</v>
      </c>
      <c r="B164" s="19" t="s">
        <v>130</v>
      </c>
      <c r="C164" s="241">
        <v>166.17</v>
      </c>
      <c r="D164" s="241">
        <v>166.17</v>
      </c>
      <c r="E164" s="241">
        <v>170</v>
      </c>
    </row>
    <row r="165" spans="1:5">
      <c r="A165" s="155">
        <v>2012903</v>
      </c>
      <c r="B165" s="19" t="s">
        <v>131</v>
      </c>
      <c r="C165" s="241"/>
      <c r="D165" s="241"/>
      <c r="E165" s="241"/>
    </row>
    <row r="166" spans="1:5">
      <c r="A166" s="155">
        <v>2012906</v>
      </c>
      <c r="B166" s="19" t="s">
        <v>221</v>
      </c>
      <c r="C166" s="241">
        <v>753.54</v>
      </c>
      <c r="D166" s="241">
        <v>753.54</v>
      </c>
      <c r="E166" s="241">
        <v>753</v>
      </c>
    </row>
    <row r="167" spans="1:5">
      <c r="A167" s="155">
        <v>2012950</v>
      </c>
      <c r="B167" s="19" t="s">
        <v>138</v>
      </c>
      <c r="C167" s="241"/>
      <c r="D167" s="241"/>
      <c r="E167" s="241"/>
    </row>
    <row r="168" spans="1:5">
      <c r="A168" s="155">
        <v>2012999</v>
      </c>
      <c r="B168" s="19" t="s">
        <v>222</v>
      </c>
      <c r="C168" s="241">
        <v>500.98</v>
      </c>
      <c r="D168" s="241">
        <v>500.98</v>
      </c>
      <c r="E168" s="241">
        <v>526</v>
      </c>
    </row>
    <row r="169" spans="1:5">
      <c r="A169" s="155">
        <v>20131</v>
      </c>
      <c r="B169" s="7" t="s">
        <v>223</v>
      </c>
      <c r="C169" s="241"/>
      <c r="D169" s="241"/>
      <c r="E169" s="241"/>
    </row>
    <row r="170" spans="1:5">
      <c r="A170" s="155">
        <v>2013101</v>
      </c>
      <c r="B170" s="19" t="s">
        <v>129</v>
      </c>
      <c r="C170" s="241"/>
      <c r="D170" s="241"/>
      <c r="E170" s="241"/>
    </row>
    <row r="171" spans="1:5">
      <c r="A171" s="155">
        <v>2013102</v>
      </c>
      <c r="B171" s="19" t="s">
        <v>130</v>
      </c>
      <c r="C171" s="241"/>
      <c r="D171" s="241"/>
      <c r="E171" s="241"/>
    </row>
    <row r="172" spans="1:5">
      <c r="A172" s="155">
        <v>2013103</v>
      </c>
      <c r="B172" s="19" t="s">
        <v>131</v>
      </c>
      <c r="C172" s="241"/>
      <c r="D172" s="241"/>
      <c r="E172" s="241"/>
    </row>
    <row r="173" spans="1:5">
      <c r="A173" s="155">
        <v>2013105</v>
      </c>
      <c r="B173" s="19" t="s">
        <v>224</v>
      </c>
      <c r="C173" s="241"/>
      <c r="D173" s="241"/>
      <c r="E173" s="241"/>
    </row>
    <row r="174" spans="1:5">
      <c r="A174" s="155">
        <v>2013150</v>
      </c>
      <c r="B174" s="19" t="s">
        <v>138</v>
      </c>
      <c r="C174" s="241"/>
      <c r="D174" s="241"/>
      <c r="E174" s="241"/>
    </row>
    <row r="175" ht="30" customHeight="true" spans="1:5">
      <c r="A175" s="155">
        <v>2013199</v>
      </c>
      <c r="B175" s="19" t="s">
        <v>225</v>
      </c>
      <c r="C175" s="241"/>
      <c r="D175" s="241"/>
      <c r="E175" s="241"/>
    </row>
    <row r="176" spans="1:5">
      <c r="A176" s="155">
        <v>20132</v>
      </c>
      <c r="B176" s="7" t="s">
        <v>226</v>
      </c>
      <c r="C176" s="241">
        <v>5311.99</v>
      </c>
      <c r="D176" s="241">
        <v>5311.99</v>
      </c>
      <c r="E176" s="241">
        <v>5412</v>
      </c>
    </row>
    <row r="177" spans="1:5">
      <c r="A177" s="155">
        <v>2013201</v>
      </c>
      <c r="B177" s="19" t="s">
        <v>129</v>
      </c>
      <c r="C177" s="241">
        <v>1601.81</v>
      </c>
      <c r="D177" s="241">
        <v>1601.81</v>
      </c>
      <c r="E177" s="241">
        <v>1457</v>
      </c>
    </row>
    <row r="178" spans="1:5">
      <c r="A178" s="155">
        <v>2013202</v>
      </c>
      <c r="B178" s="19" t="s">
        <v>130</v>
      </c>
      <c r="C178" s="241">
        <v>2293.69</v>
      </c>
      <c r="D178" s="241">
        <v>2293.69</v>
      </c>
      <c r="E178" s="241">
        <v>2565</v>
      </c>
    </row>
    <row r="179" spans="1:5">
      <c r="A179" s="155">
        <v>2013203</v>
      </c>
      <c r="B179" s="19" t="s">
        <v>131</v>
      </c>
      <c r="C179" s="241"/>
      <c r="D179" s="241"/>
      <c r="E179" s="241"/>
    </row>
    <row r="180" spans="1:5">
      <c r="A180" s="155">
        <v>2013204</v>
      </c>
      <c r="B180" s="19" t="s">
        <v>227</v>
      </c>
      <c r="C180" s="241">
        <v>35</v>
      </c>
      <c r="D180" s="241">
        <v>35</v>
      </c>
      <c r="E180" s="241">
        <v>35</v>
      </c>
    </row>
    <row r="181" spans="1:5">
      <c r="A181" s="155">
        <v>2013250</v>
      </c>
      <c r="B181" s="19" t="s">
        <v>138</v>
      </c>
      <c r="C181" s="241">
        <v>490.85</v>
      </c>
      <c r="D181" s="241">
        <v>490.85</v>
      </c>
      <c r="E181" s="241">
        <v>470</v>
      </c>
    </row>
    <row r="182" spans="1:5">
      <c r="A182" s="155">
        <v>2013299</v>
      </c>
      <c r="B182" s="19" t="s">
        <v>228</v>
      </c>
      <c r="C182" s="241">
        <v>890.64</v>
      </c>
      <c r="D182" s="241">
        <v>890.64</v>
      </c>
      <c r="E182" s="241">
        <v>885</v>
      </c>
    </row>
    <row r="183" spans="1:5">
      <c r="A183" s="155">
        <v>20133</v>
      </c>
      <c r="B183" s="7" t="s">
        <v>229</v>
      </c>
      <c r="C183" s="241">
        <v>2955.7</v>
      </c>
      <c r="D183" s="241">
        <v>2955.7</v>
      </c>
      <c r="E183" s="241">
        <v>3109</v>
      </c>
    </row>
    <row r="184" spans="1:5">
      <c r="A184" s="155">
        <v>2013301</v>
      </c>
      <c r="B184" s="19" t="s">
        <v>129</v>
      </c>
      <c r="C184" s="241">
        <v>679.36</v>
      </c>
      <c r="D184" s="241">
        <v>679.36</v>
      </c>
      <c r="E184" s="241">
        <v>643</v>
      </c>
    </row>
    <row r="185" spans="1:5">
      <c r="A185" s="155">
        <v>2013302</v>
      </c>
      <c r="B185" s="19" t="s">
        <v>130</v>
      </c>
      <c r="C185" s="241">
        <v>137.14</v>
      </c>
      <c r="D185" s="241">
        <v>137.14</v>
      </c>
      <c r="E185" s="241">
        <v>112</v>
      </c>
    </row>
    <row r="186" spans="1:5">
      <c r="A186" s="155">
        <v>2013303</v>
      </c>
      <c r="B186" s="19" t="s">
        <v>131</v>
      </c>
      <c r="C186" s="241"/>
      <c r="D186" s="241"/>
      <c r="E186" s="241"/>
    </row>
    <row r="187" spans="1:5">
      <c r="A187" s="155">
        <v>2013304</v>
      </c>
      <c r="B187" s="19" t="s">
        <v>230</v>
      </c>
      <c r="C187" s="241">
        <v>1646.68</v>
      </c>
      <c r="D187" s="241">
        <v>1646.68</v>
      </c>
      <c r="E187" s="241">
        <v>1697</v>
      </c>
    </row>
    <row r="188" spans="1:5">
      <c r="A188" s="155">
        <v>2013350</v>
      </c>
      <c r="B188" s="19" t="s">
        <v>138</v>
      </c>
      <c r="C188" s="241"/>
      <c r="D188" s="241"/>
      <c r="E188" s="241"/>
    </row>
    <row r="189" spans="1:5">
      <c r="A189" s="155">
        <v>2013399</v>
      </c>
      <c r="B189" s="19" t="s">
        <v>231</v>
      </c>
      <c r="C189" s="241">
        <v>492.52</v>
      </c>
      <c r="D189" s="241">
        <v>492.52</v>
      </c>
      <c r="E189" s="241">
        <v>657</v>
      </c>
    </row>
    <row r="190" spans="1:5">
      <c r="A190" s="155">
        <v>20134</v>
      </c>
      <c r="B190" s="7" t="s">
        <v>232</v>
      </c>
      <c r="C190" s="241">
        <v>1440.59</v>
      </c>
      <c r="D190" s="241">
        <v>1440.59</v>
      </c>
      <c r="E190" s="241">
        <v>1675</v>
      </c>
    </row>
    <row r="191" spans="1:5">
      <c r="A191" s="155">
        <v>2013401</v>
      </c>
      <c r="B191" s="19" t="s">
        <v>129</v>
      </c>
      <c r="C191" s="241">
        <v>631.63</v>
      </c>
      <c r="D191" s="241">
        <v>631.63</v>
      </c>
      <c r="E191" s="241">
        <v>574</v>
      </c>
    </row>
    <row r="192" spans="1:5">
      <c r="A192" s="155">
        <v>2013402</v>
      </c>
      <c r="B192" s="19" t="s">
        <v>130</v>
      </c>
      <c r="C192" s="241">
        <v>112.54</v>
      </c>
      <c r="D192" s="241">
        <v>112.54</v>
      </c>
      <c r="E192" s="241">
        <v>162</v>
      </c>
    </row>
    <row r="193" spans="1:5">
      <c r="A193" s="155">
        <v>2013403</v>
      </c>
      <c r="B193" s="19" t="s">
        <v>131</v>
      </c>
      <c r="C193" s="241"/>
      <c r="D193" s="241"/>
      <c r="E193" s="241"/>
    </row>
    <row r="194" spans="1:5">
      <c r="A194" s="155">
        <v>2013404</v>
      </c>
      <c r="B194" s="19" t="s">
        <v>233</v>
      </c>
      <c r="C194" s="241">
        <v>20</v>
      </c>
      <c r="D194" s="241">
        <v>20</v>
      </c>
      <c r="E194" s="241">
        <v>20</v>
      </c>
    </row>
    <row r="195" spans="1:5">
      <c r="A195" s="155">
        <v>2013405</v>
      </c>
      <c r="B195" s="19" t="s">
        <v>234</v>
      </c>
      <c r="C195" s="241"/>
      <c r="D195" s="241"/>
      <c r="E195" s="241"/>
    </row>
    <row r="196" spans="1:5">
      <c r="A196" s="155">
        <v>2013450</v>
      </c>
      <c r="B196" s="19" t="s">
        <v>138</v>
      </c>
      <c r="C196" s="241"/>
      <c r="D196" s="241"/>
      <c r="E196" s="241"/>
    </row>
    <row r="197" spans="1:5">
      <c r="A197" s="155">
        <v>2013499</v>
      </c>
      <c r="B197" s="19" t="s">
        <v>235</v>
      </c>
      <c r="C197" s="241">
        <v>676.42</v>
      </c>
      <c r="D197" s="241">
        <v>676.42</v>
      </c>
      <c r="E197" s="241">
        <v>919</v>
      </c>
    </row>
    <row r="198" spans="1:5">
      <c r="A198" s="155">
        <v>20135</v>
      </c>
      <c r="B198" s="7" t="s">
        <v>236</v>
      </c>
      <c r="C198" s="241"/>
      <c r="D198" s="241"/>
      <c r="E198" s="241"/>
    </row>
    <row r="199" spans="1:5">
      <c r="A199" s="155">
        <v>2013501</v>
      </c>
      <c r="B199" s="19" t="s">
        <v>129</v>
      </c>
      <c r="C199" s="241"/>
      <c r="D199" s="241"/>
      <c r="E199" s="241"/>
    </row>
    <row r="200" spans="1:5">
      <c r="A200" s="155">
        <v>2013502</v>
      </c>
      <c r="B200" s="19" t="s">
        <v>130</v>
      </c>
      <c r="C200" s="241"/>
      <c r="D200" s="241"/>
      <c r="E200" s="241"/>
    </row>
    <row r="201" spans="1:5">
      <c r="A201" s="155">
        <v>2013503</v>
      </c>
      <c r="B201" s="19" t="s">
        <v>131</v>
      </c>
      <c r="C201" s="241"/>
      <c r="D201" s="241"/>
      <c r="E201" s="241"/>
    </row>
    <row r="202" spans="1:5">
      <c r="A202" s="155">
        <v>2013550</v>
      </c>
      <c r="B202" s="19" t="s">
        <v>138</v>
      </c>
      <c r="C202" s="241"/>
      <c r="D202" s="241"/>
      <c r="E202" s="241"/>
    </row>
    <row r="203" spans="1:5">
      <c r="A203" s="155">
        <v>2013599</v>
      </c>
      <c r="B203" s="19" t="s">
        <v>237</v>
      </c>
      <c r="C203" s="241"/>
      <c r="D203" s="241"/>
      <c r="E203" s="241"/>
    </row>
    <row r="204" spans="1:5">
      <c r="A204" s="155">
        <v>20136</v>
      </c>
      <c r="B204" s="7" t="s">
        <v>238</v>
      </c>
      <c r="C204" s="241">
        <v>232.58</v>
      </c>
      <c r="D204" s="241">
        <v>232.58</v>
      </c>
      <c r="E204" s="241">
        <v>232</v>
      </c>
    </row>
    <row r="205" spans="1:5">
      <c r="A205" s="155">
        <v>2013601</v>
      </c>
      <c r="B205" s="19" t="s">
        <v>129</v>
      </c>
      <c r="C205" s="241"/>
      <c r="D205" s="241"/>
      <c r="E205" s="241"/>
    </row>
    <row r="206" spans="1:5">
      <c r="A206" s="155">
        <v>2013602</v>
      </c>
      <c r="B206" s="19" t="s">
        <v>130</v>
      </c>
      <c r="C206" s="241"/>
      <c r="D206" s="241"/>
      <c r="E206" s="241"/>
    </row>
    <row r="207" spans="1:5">
      <c r="A207" s="155">
        <v>2013603</v>
      </c>
      <c r="B207" s="19" t="s">
        <v>131</v>
      </c>
      <c r="C207" s="241"/>
      <c r="D207" s="241"/>
      <c r="E207" s="241"/>
    </row>
    <row r="208" spans="1:5">
      <c r="A208" s="155">
        <v>2013650</v>
      </c>
      <c r="B208" s="19" t="s">
        <v>138</v>
      </c>
      <c r="C208" s="241"/>
      <c r="D208" s="241"/>
      <c r="E208" s="241"/>
    </row>
    <row r="209" spans="1:5">
      <c r="A209" s="155">
        <v>2013699</v>
      </c>
      <c r="B209" s="19" t="s">
        <v>239</v>
      </c>
      <c r="C209" s="241">
        <v>232.58</v>
      </c>
      <c r="D209" s="241">
        <v>232.58</v>
      </c>
      <c r="E209" s="241">
        <v>232</v>
      </c>
    </row>
    <row r="210" spans="1:5">
      <c r="A210" s="155">
        <v>20137</v>
      </c>
      <c r="B210" s="7" t="s">
        <v>240</v>
      </c>
      <c r="C210" s="241">
        <v>725.71</v>
      </c>
      <c r="D210" s="241">
        <v>725.71</v>
      </c>
      <c r="E210" s="241">
        <v>726</v>
      </c>
    </row>
    <row r="211" spans="1:5">
      <c r="A211" s="155">
        <v>2013701</v>
      </c>
      <c r="B211" s="19" t="s">
        <v>129</v>
      </c>
      <c r="C211" s="241"/>
      <c r="D211" s="241"/>
      <c r="E211" s="241"/>
    </row>
    <row r="212" spans="1:5">
      <c r="A212" s="155">
        <v>2013702</v>
      </c>
      <c r="B212" s="19" t="s">
        <v>130</v>
      </c>
      <c r="C212" s="241"/>
      <c r="D212" s="241"/>
      <c r="E212" s="241"/>
    </row>
    <row r="213" spans="1:5">
      <c r="A213" s="155">
        <v>2013703</v>
      </c>
      <c r="B213" s="19" t="s">
        <v>131</v>
      </c>
      <c r="C213" s="241"/>
      <c r="D213" s="241"/>
      <c r="E213" s="241"/>
    </row>
    <row r="214" spans="1:5">
      <c r="A214" s="155">
        <v>2013704</v>
      </c>
      <c r="B214" s="19" t="s">
        <v>241</v>
      </c>
      <c r="C214" s="241">
        <v>104.73</v>
      </c>
      <c r="D214" s="241">
        <v>104.73</v>
      </c>
      <c r="E214" s="241">
        <v>97</v>
      </c>
    </row>
    <row r="215" spans="1:5">
      <c r="A215" s="155">
        <v>2013750</v>
      </c>
      <c r="B215" s="19" t="s">
        <v>138</v>
      </c>
      <c r="C215" s="241">
        <v>194.98</v>
      </c>
      <c r="D215" s="241">
        <v>194.98</v>
      </c>
      <c r="E215" s="241">
        <v>209</v>
      </c>
    </row>
    <row r="216" spans="1:5">
      <c r="A216" s="155">
        <v>2013799</v>
      </c>
      <c r="B216" s="19" t="s">
        <v>242</v>
      </c>
      <c r="C216" s="241">
        <v>426</v>
      </c>
      <c r="D216" s="241">
        <v>426</v>
      </c>
      <c r="E216" s="241">
        <v>420</v>
      </c>
    </row>
    <row r="217" spans="1:5">
      <c r="A217" s="155">
        <v>20138</v>
      </c>
      <c r="B217" s="7" t="s">
        <v>243</v>
      </c>
      <c r="C217" s="241">
        <v>1084.12</v>
      </c>
      <c r="D217" s="241">
        <v>1084.12</v>
      </c>
      <c r="E217" s="241">
        <v>2295</v>
      </c>
    </row>
    <row r="218" spans="1:5">
      <c r="A218" s="155">
        <v>2013801</v>
      </c>
      <c r="B218" s="19" t="s">
        <v>129</v>
      </c>
      <c r="C218" s="241">
        <v>87.12</v>
      </c>
      <c r="D218" s="241">
        <v>87.12</v>
      </c>
      <c r="E218" s="241"/>
    </row>
    <row r="219" spans="1:5">
      <c r="A219" s="155">
        <v>2013802</v>
      </c>
      <c r="B219" s="19" t="s">
        <v>130</v>
      </c>
      <c r="C219" s="241">
        <v>10</v>
      </c>
      <c r="D219" s="241">
        <v>10</v>
      </c>
      <c r="E219" s="241">
        <v>91</v>
      </c>
    </row>
    <row r="220" spans="1:5">
      <c r="A220" s="155">
        <v>2013803</v>
      </c>
      <c r="B220" s="19" t="s">
        <v>131</v>
      </c>
      <c r="C220" s="241"/>
      <c r="D220" s="241"/>
      <c r="E220" s="241"/>
    </row>
    <row r="221" spans="1:5">
      <c r="A221" s="155">
        <v>2013804</v>
      </c>
      <c r="B221" s="19" t="s">
        <v>244</v>
      </c>
      <c r="C221" s="241"/>
      <c r="D221" s="241"/>
      <c r="E221" s="241">
        <v>700</v>
      </c>
    </row>
    <row r="222" spans="1:5">
      <c r="A222" s="155">
        <v>2013805</v>
      </c>
      <c r="B222" s="19" t="s">
        <v>245</v>
      </c>
      <c r="C222" s="241">
        <v>48.1</v>
      </c>
      <c r="D222" s="241">
        <v>48.1</v>
      </c>
      <c r="E222" s="241">
        <v>43</v>
      </c>
    </row>
    <row r="223" spans="1:5">
      <c r="A223" s="155">
        <v>2013808</v>
      </c>
      <c r="B223" s="19" t="s">
        <v>170</v>
      </c>
      <c r="C223" s="241"/>
      <c r="D223" s="241"/>
      <c r="E223" s="241"/>
    </row>
    <row r="224" spans="1:5">
      <c r="A224" s="155">
        <v>2013810</v>
      </c>
      <c r="B224" s="19" t="s">
        <v>246</v>
      </c>
      <c r="C224" s="241"/>
      <c r="D224" s="241"/>
      <c r="E224" s="241"/>
    </row>
    <row r="225" spans="1:5">
      <c r="A225" s="155">
        <v>2013812</v>
      </c>
      <c r="B225" s="19" t="s">
        <v>247</v>
      </c>
      <c r="C225" s="241"/>
      <c r="D225" s="241"/>
      <c r="E225" s="241"/>
    </row>
    <row r="226" spans="1:5">
      <c r="A226" s="155">
        <v>2013813</v>
      </c>
      <c r="B226" s="19" t="s">
        <v>248</v>
      </c>
      <c r="C226" s="241"/>
      <c r="D226" s="241"/>
      <c r="E226" s="241"/>
    </row>
    <row r="227" spans="1:5">
      <c r="A227" s="155">
        <v>2013814</v>
      </c>
      <c r="B227" s="19" t="s">
        <v>249</v>
      </c>
      <c r="C227" s="241"/>
      <c r="D227" s="241"/>
      <c r="E227" s="241"/>
    </row>
    <row r="228" spans="1:5">
      <c r="A228" s="155">
        <v>2013815</v>
      </c>
      <c r="B228" s="19" t="s">
        <v>250</v>
      </c>
      <c r="C228" s="241">
        <v>9.5</v>
      </c>
      <c r="D228" s="241">
        <v>9.5</v>
      </c>
      <c r="E228" s="241">
        <v>433</v>
      </c>
    </row>
    <row r="229" spans="1:5">
      <c r="A229" s="155">
        <v>2013816</v>
      </c>
      <c r="B229" s="19" t="s">
        <v>251</v>
      </c>
      <c r="C229" s="241">
        <v>773.42</v>
      </c>
      <c r="D229" s="241">
        <v>773.42</v>
      </c>
      <c r="E229" s="241">
        <v>872</v>
      </c>
    </row>
    <row r="230" spans="1:5">
      <c r="A230" s="155">
        <v>2013850</v>
      </c>
      <c r="B230" s="19" t="s">
        <v>138</v>
      </c>
      <c r="C230" s="241">
        <v>155.98</v>
      </c>
      <c r="D230" s="241">
        <v>155.98</v>
      </c>
      <c r="E230" s="241">
        <v>156</v>
      </c>
    </row>
    <row r="231" spans="1:5">
      <c r="A231" s="155">
        <v>2013899</v>
      </c>
      <c r="B231" s="19" t="s">
        <v>252</v>
      </c>
      <c r="C231" s="241"/>
      <c r="D231" s="241"/>
      <c r="E231" s="241"/>
    </row>
    <row r="232" spans="1:5">
      <c r="A232" s="155">
        <v>20199</v>
      </c>
      <c r="B232" s="7" t="s">
        <v>253</v>
      </c>
      <c r="C232" s="241">
        <v>44413.93</v>
      </c>
      <c r="D232" s="241">
        <v>39665.73</v>
      </c>
      <c r="E232" s="241">
        <v>41613</v>
      </c>
    </row>
    <row r="233" spans="1:5">
      <c r="A233" s="155">
        <v>2019901</v>
      </c>
      <c r="B233" s="19" t="s">
        <v>254</v>
      </c>
      <c r="C233" s="241"/>
      <c r="D233" s="241"/>
      <c r="E233" s="241"/>
    </row>
    <row r="234" spans="1:5">
      <c r="A234" s="155">
        <v>2019999</v>
      </c>
      <c r="B234" s="19" t="s">
        <v>255</v>
      </c>
      <c r="C234" s="241">
        <v>44413.93</v>
      </c>
      <c r="D234" s="241">
        <v>39665.73</v>
      </c>
      <c r="E234" s="241">
        <v>41613</v>
      </c>
    </row>
    <row r="235" spans="1:5">
      <c r="A235" s="155">
        <v>202</v>
      </c>
      <c r="B235" s="7" t="s">
        <v>256</v>
      </c>
      <c r="C235" s="241"/>
      <c r="D235" s="241"/>
      <c r="E235" s="241"/>
    </row>
    <row r="236" spans="1:5">
      <c r="A236" s="155">
        <v>20201</v>
      </c>
      <c r="B236" s="7" t="s">
        <v>257</v>
      </c>
      <c r="C236" s="241"/>
      <c r="D236" s="241"/>
      <c r="E236" s="241"/>
    </row>
    <row r="237" spans="1:5">
      <c r="A237" s="155">
        <v>2020101</v>
      </c>
      <c r="B237" s="19" t="s">
        <v>129</v>
      </c>
      <c r="C237" s="241"/>
      <c r="D237" s="241"/>
      <c r="E237" s="241"/>
    </row>
    <row r="238" spans="1:5">
      <c r="A238" s="155">
        <v>2020102</v>
      </c>
      <c r="B238" s="19" t="s">
        <v>130</v>
      </c>
      <c r="C238" s="241"/>
      <c r="D238" s="241"/>
      <c r="E238" s="241"/>
    </row>
    <row r="239" spans="1:5">
      <c r="A239" s="155">
        <v>2020103</v>
      </c>
      <c r="B239" s="19" t="s">
        <v>131</v>
      </c>
      <c r="C239" s="241"/>
      <c r="D239" s="241"/>
      <c r="E239" s="241"/>
    </row>
    <row r="240" spans="1:5">
      <c r="A240" s="155">
        <v>2020104</v>
      </c>
      <c r="B240" s="19" t="s">
        <v>224</v>
      </c>
      <c r="C240" s="241"/>
      <c r="D240" s="241"/>
      <c r="E240" s="241"/>
    </row>
    <row r="241" spans="1:5">
      <c r="A241" s="155">
        <v>2020150</v>
      </c>
      <c r="B241" s="19" t="s">
        <v>138</v>
      </c>
      <c r="C241" s="241"/>
      <c r="D241" s="241"/>
      <c r="E241" s="241"/>
    </row>
    <row r="242" spans="1:5">
      <c r="A242" s="155">
        <v>2020199</v>
      </c>
      <c r="B242" s="19" t="s">
        <v>258</v>
      </c>
      <c r="C242" s="241"/>
      <c r="D242" s="241"/>
      <c r="E242" s="241"/>
    </row>
    <row r="243" spans="1:5">
      <c r="A243" s="155">
        <v>20202</v>
      </c>
      <c r="B243" s="7" t="s">
        <v>259</v>
      </c>
      <c r="C243" s="241"/>
      <c r="D243" s="241"/>
      <c r="E243" s="241"/>
    </row>
    <row r="244" spans="1:5">
      <c r="A244" s="155">
        <v>2020201</v>
      </c>
      <c r="B244" s="19" t="s">
        <v>260</v>
      </c>
      <c r="C244" s="241"/>
      <c r="D244" s="241"/>
      <c r="E244" s="241"/>
    </row>
    <row r="245" spans="1:5">
      <c r="A245" s="155">
        <v>2020202</v>
      </c>
      <c r="B245" s="19" t="s">
        <v>261</v>
      </c>
      <c r="C245" s="241"/>
      <c r="D245" s="241"/>
      <c r="E245" s="241"/>
    </row>
    <row r="246" spans="1:5">
      <c r="A246" s="155">
        <v>20203</v>
      </c>
      <c r="B246" s="7" t="s">
        <v>262</v>
      </c>
      <c r="C246" s="241"/>
      <c r="D246" s="241"/>
      <c r="E246" s="241"/>
    </row>
    <row r="247" spans="1:5">
      <c r="A247" s="155">
        <v>2020304</v>
      </c>
      <c r="B247" s="19" t="s">
        <v>263</v>
      </c>
      <c r="C247" s="241"/>
      <c r="D247" s="241"/>
      <c r="E247" s="241"/>
    </row>
    <row r="248" spans="1:5">
      <c r="A248" s="155">
        <v>2020306</v>
      </c>
      <c r="B248" s="19" t="s">
        <v>264</v>
      </c>
      <c r="C248" s="241"/>
      <c r="D248" s="241"/>
      <c r="E248" s="241"/>
    </row>
    <row r="249" spans="1:5">
      <c r="A249" s="155">
        <v>20204</v>
      </c>
      <c r="B249" s="7" t="s">
        <v>265</v>
      </c>
      <c r="C249" s="241"/>
      <c r="D249" s="241"/>
      <c r="E249" s="241"/>
    </row>
    <row r="250" spans="1:5">
      <c r="A250" s="155">
        <v>2020401</v>
      </c>
      <c r="B250" s="19" t="s">
        <v>266</v>
      </c>
      <c r="C250" s="241"/>
      <c r="D250" s="241"/>
      <c r="E250" s="241"/>
    </row>
    <row r="251" spans="1:5">
      <c r="A251" s="155">
        <v>2020402</v>
      </c>
      <c r="B251" s="19" t="s">
        <v>267</v>
      </c>
      <c r="C251" s="241"/>
      <c r="D251" s="241"/>
      <c r="E251" s="241"/>
    </row>
    <row r="252" spans="1:5">
      <c r="A252" s="155">
        <v>2020403</v>
      </c>
      <c r="B252" s="19" t="s">
        <v>268</v>
      </c>
      <c r="C252" s="241"/>
      <c r="D252" s="241"/>
      <c r="E252" s="241"/>
    </row>
    <row r="253" spans="1:5">
      <c r="A253" s="155">
        <v>2020404</v>
      </c>
      <c r="B253" s="19" t="s">
        <v>269</v>
      </c>
      <c r="C253" s="241"/>
      <c r="D253" s="241"/>
      <c r="E253" s="241"/>
    </row>
    <row r="254" spans="1:5">
      <c r="A254" s="155">
        <v>2020499</v>
      </c>
      <c r="B254" s="19" t="s">
        <v>270</v>
      </c>
      <c r="C254" s="241"/>
      <c r="D254" s="241"/>
      <c r="E254" s="241"/>
    </row>
    <row r="255" spans="1:5">
      <c r="A255" s="155">
        <v>20205</v>
      </c>
      <c r="B255" s="7" t="s">
        <v>271</v>
      </c>
      <c r="C255" s="241"/>
      <c r="D255" s="241"/>
      <c r="E255" s="241"/>
    </row>
    <row r="256" spans="1:5">
      <c r="A256" s="155">
        <v>2020503</v>
      </c>
      <c r="B256" s="19" t="s">
        <v>272</v>
      </c>
      <c r="C256" s="241"/>
      <c r="D256" s="241"/>
      <c r="E256" s="241"/>
    </row>
    <row r="257" spans="1:5">
      <c r="A257" s="155">
        <v>2020504</v>
      </c>
      <c r="B257" s="19" t="s">
        <v>273</v>
      </c>
      <c r="C257" s="241"/>
      <c r="D257" s="241"/>
      <c r="E257" s="241"/>
    </row>
    <row r="258" spans="1:5">
      <c r="A258" s="155">
        <v>2020505</v>
      </c>
      <c r="B258" s="19" t="s">
        <v>274</v>
      </c>
      <c r="C258" s="241"/>
      <c r="D258" s="241"/>
      <c r="E258" s="241"/>
    </row>
    <row r="259" spans="1:5">
      <c r="A259" s="155">
        <v>2020599</v>
      </c>
      <c r="B259" s="19" t="s">
        <v>275</v>
      </c>
      <c r="C259" s="241"/>
      <c r="D259" s="241"/>
      <c r="E259" s="241"/>
    </row>
    <row r="260" spans="1:5">
      <c r="A260" s="155">
        <v>20206</v>
      </c>
      <c r="B260" s="7" t="s">
        <v>276</v>
      </c>
      <c r="C260" s="241"/>
      <c r="D260" s="241"/>
      <c r="E260" s="241"/>
    </row>
    <row r="261" spans="1:5">
      <c r="A261" s="155">
        <v>2020601</v>
      </c>
      <c r="B261" s="19" t="s">
        <v>277</v>
      </c>
      <c r="C261" s="241"/>
      <c r="D261" s="241"/>
      <c r="E261" s="241"/>
    </row>
    <row r="262" spans="1:5">
      <c r="A262" s="155">
        <v>20207</v>
      </c>
      <c r="B262" s="7" t="s">
        <v>278</v>
      </c>
      <c r="C262" s="241"/>
      <c r="D262" s="241"/>
      <c r="E262" s="241"/>
    </row>
    <row r="263" spans="1:5">
      <c r="A263" s="155">
        <v>2020701</v>
      </c>
      <c r="B263" s="19" t="s">
        <v>279</v>
      </c>
      <c r="C263" s="241"/>
      <c r="D263" s="241"/>
      <c r="E263" s="241"/>
    </row>
    <row r="264" spans="1:5">
      <c r="A264" s="155">
        <v>2020702</v>
      </c>
      <c r="B264" s="19" t="s">
        <v>280</v>
      </c>
      <c r="C264" s="241"/>
      <c r="D264" s="241"/>
      <c r="E264" s="241"/>
    </row>
    <row r="265" spans="1:5">
      <c r="A265" s="155">
        <v>2020703</v>
      </c>
      <c r="B265" s="19" t="s">
        <v>281</v>
      </c>
      <c r="C265" s="241"/>
      <c r="D265" s="241"/>
      <c r="E265" s="241"/>
    </row>
    <row r="266" spans="1:5">
      <c r="A266" s="155">
        <v>2020799</v>
      </c>
      <c r="B266" s="19" t="s">
        <v>282</v>
      </c>
      <c r="C266" s="241"/>
      <c r="D266" s="241"/>
      <c r="E266" s="241"/>
    </row>
    <row r="267" spans="1:5">
      <c r="A267" s="155">
        <v>20208</v>
      </c>
      <c r="B267" s="7" t="s">
        <v>283</v>
      </c>
      <c r="C267" s="241"/>
      <c r="D267" s="241"/>
      <c r="E267" s="241"/>
    </row>
    <row r="268" spans="1:5">
      <c r="A268" s="155">
        <v>2020801</v>
      </c>
      <c r="B268" s="19" t="s">
        <v>129</v>
      </c>
      <c r="C268" s="241"/>
      <c r="D268" s="241"/>
      <c r="E268" s="241"/>
    </row>
    <row r="269" spans="1:5">
      <c r="A269" s="155">
        <v>2020802</v>
      </c>
      <c r="B269" s="19" t="s">
        <v>130</v>
      </c>
      <c r="C269" s="241"/>
      <c r="D269" s="241"/>
      <c r="E269" s="241"/>
    </row>
    <row r="270" spans="1:5">
      <c r="A270" s="155">
        <v>2020803</v>
      </c>
      <c r="B270" s="19" t="s">
        <v>131</v>
      </c>
      <c r="C270" s="241"/>
      <c r="D270" s="241"/>
      <c r="E270" s="241"/>
    </row>
    <row r="271" spans="1:5">
      <c r="A271" s="155">
        <v>2020850</v>
      </c>
      <c r="B271" s="19" t="s">
        <v>138</v>
      </c>
      <c r="C271" s="241"/>
      <c r="D271" s="241"/>
      <c r="E271" s="241"/>
    </row>
    <row r="272" spans="1:5">
      <c r="A272" s="155">
        <v>2020899</v>
      </c>
      <c r="B272" s="19" t="s">
        <v>284</v>
      </c>
      <c r="C272" s="241"/>
      <c r="D272" s="241"/>
      <c r="E272" s="241"/>
    </row>
    <row r="273" spans="1:5">
      <c r="A273" s="155">
        <v>20299</v>
      </c>
      <c r="B273" s="7" t="s">
        <v>285</v>
      </c>
      <c r="C273" s="241"/>
      <c r="D273" s="241"/>
      <c r="E273" s="241"/>
    </row>
    <row r="274" spans="1:5">
      <c r="A274" s="155">
        <v>2029999</v>
      </c>
      <c r="B274" s="19" t="s">
        <v>286</v>
      </c>
      <c r="C274" s="241"/>
      <c r="D274" s="241"/>
      <c r="E274" s="241"/>
    </row>
    <row r="275" spans="1:5">
      <c r="A275" s="155">
        <v>203</v>
      </c>
      <c r="B275" s="7" t="s">
        <v>287</v>
      </c>
      <c r="C275" s="241"/>
      <c r="D275" s="241"/>
      <c r="E275" s="241"/>
    </row>
    <row r="276" spans="1:5">
      <c r="A276" s="155">
        <v>20301</v>
      </c>
      <c r="B276" s="7" t="s">
        <v>288</v>
      </c>
      <c r="C276" s="241"/>
      <c r="D276" s="241"/>
      <c r="E276" s="241"/>
    </row>
    <row r="277" spans="1:5">
      <c r="A277" s="155">
        <v>2030101</v>
      </c>
      <c r="B277" s="19" t="s">
        <v>289</v>
      </c>
      <c r="C277" s="241"/>
      <c r="D277" s="241"/>
      <c r="E277" s="241"/>
    </row>
    <row r="278" spans="1:5">
      <c r="A278" s="155">
        <v>20304</v>
      </c>
      <c r="B278" s="7" t="s">
        <v>290</v>
      </c>
      <c r="C278" s="241"/>
      <c r="D278" s="241"/>
      <c r="E278" s="241"/>
    </row>
    <row r="279" spans="1:5">
      <c r="A279" s="155">
        <v>2030401</v>
      </c>
      <c r="B279" s="19" t="s">
        <v>291</v>
      </c>
      <c r="C279" s="241"/>
      <c r="D279" s="241"/>
      <c r="E279" s="241"/>
    </row>
    <row r="280" spans="1:5">
      <c r="A280" s="155">
        <v>20305</v>
      </c>
      <c r="B280" s="7" t="s">
        <v>292</v>
      </c>
      <c r="C280" s="241"/>
      <c r="D280" s="241"/>
      <c r="E280" s="241"/>
    </row>
    <row r="281" spans="1:5">
      <c r="A281" s="155">
        <v>2030501</v>
      </c>
      <c r="B281" s="19" t="s">
        <v>293</v>
      </c>
      <c r="C281" s="241"/>
      <c r="D281" s="241"/>
      <c r="E281" s="241"/>
    </row>
    <row r="282" spans="1:5">
      <c r="A282" s="155">
        <v>20306</v>
      </c>
      <c r="B282" s="7" t="s">
        <v>294</v>
      </c>
      <c r="C282" s="241"/>
      <c r="D282" s="241"/>
      <c r="E282" s="241"/>
    </row>
    <row r="283" spans="1:5">
      <c r="A283" s="155">
        <v>2030601</v>
      </c>
      <c r="B283" s="19" t="s">
        <v>295</v>
      </c>
      <c r="C283" s="241"/>
      <c r="D283" s="241"/>
      <c r="E283" s="241"/>
    </row>
    <row r="284" spans="1:5">
      <c r="A284" s="155">
        <v>2030602</v>
      </c>
      <c r="B284" s="19" t="s">
        <v>296</v>
      </c>
      <c r="C284" s="241"/>
      <c r="D284" s="241"/>
      <c r="E284" s="241"/>
    </row>
    <row r="285" spans="1:5">
      <c r="A285" s="155">
        <v>2030603</v>
      </c>
      <c r="B285" s="19" t="s">
        <v>297</v>
      </c>
      <c r="C285" s="241"/>
      <c r="D285" s="241"/>
      <c r="E285" s="241"/>
    </row>
    <row r="286" spans="1:5">
      <c r="A286" s="155">
        <v>2030604</v>
      </c>
      <c r="B286" s="19" t="s">
        <v>298</v>
      </c>
      <c r="C286" s="241"/>
      <c r="D286" s="241"/>
      <c r="E286" s="241"/>
    </row>
    <row r="287" spans="1:5">
      <c r="A287" s="155">
        <v>2030605</v>
      </c>
      <c r="B287" s="19" t="s">
        <v>299</v>
      </c>
      <c r="C287" s="241"/>
      <c r="D287" s="241"/>
      <c r="E287" s="241"/>
    </row>
    <row r="288" spans="1:5">
      <c r="A288" s="155">
        <v>2030606</v>
      </c>
      <c r="B288" s="19" t="s">
        <v>300</v>
      </c>
      <c r="C288" s="241"/>
      <c r="D288" s="241"/>
      <c r="E288" s="241"/>
    </row>
    <row r="289" spans="1:5">
      <c r="A289" s="155">
        <v>2030607</v>
      </c>
      <c r="B289" s="19" t="s">
        <v>301</v>
      </c>
      <c r="C289" s="241"/>
      <c r="D289" s="241"/>
      <c r="E289" s="241"/>
    </row>
    <row r="290" spans="1:5">
      <c r="A290" s="155">
        <v>2030608</v>
      </c>
      <c r="B290" s="19" t="s">
        <v>302</v>
      </c>
      <c r="C290" s="241"/>
      <c r="D290" s="241"/>
      <c r="E290" s="241"/>
    </row>
    <row r="291" spans="1:5">
      <c r="A291" s="155">
        <v>2030699</v>
      </c>
      <c r="B291" s="19" t="s">
        <v>303</v>
      </c>
      <c r="C291" s="241"/>
      <c r="D291" s="241"/>
      <c r="E291" s="241"/>
    </row>
    <row r="292" spans="1:5">
      <c r="A292" s="155">
        <v>20399</v>
      </c>
      <c r="B292" s="7" t="s">
        <v>304</v>
      </c>
      <c r="C292" s="241"/>
      <c r="D292" s="241"/>
      <c r="E292" s="241"/>
    </row>
    <row r="293" spans="1:5">
      <c r="A293" s="155">
        <v>2039999</v>
      </c>
      <c r="B293" s="19" t="s">
        <v>305</v>
      </c>
      <c r="C293" s="241"/>
      <c r="D293" s="241"/>
      <c r="E293" s="241"/>
    </row>
    <row r="294" spans="1:5">
      <c r="A294" s="155">
        <v>204</v>
      </c>
      <c r="B294" s="7" t="s">
        <v>306</v>
      </c>
      <c r="C294" s="241">
        <v>61657</v>
      </c>
      <c r="D294" s="241">
        <v>58945</v>
      </c>
      <c r="E294" s="241">
        <v>58269</v>
      </c>
    </row>
    <row r="295" spans="1:5">
      <c r="A295" s="155">
        <v>20401</v>
      </c>
      <c r="B295" s="7" t="s">
        <v>307</v>
      </c>
      <c r="C295" s="241"/>
      <c r="D295" s="241"/>
      <c r="E295" s="241"/>
    </row>
    <row r="296" spans="1:5">
      <c r="A296" s="155">
        <v>2040101</v>
      </c>
      <c r="B296" s="19" t="s">
        <v>308</v>
      </c>
      <c r="C296" s="241"/>
      <c r="D296" s="241"/>
      <c r="E296" s="241"/>
    </row>
    <row r="297" spans="1:5">
      <c r="A297" s="155">
        <v>2040199</v>
      </c>
      <c r="B297" s="19" t="s">
        <v>309</v>
      </c>
      <c r="C297" s="241"/>
      <c r="D297" s="241"/>
      <c r="E297" s="241"/>
    </row>
    <row r="298" spans="1:5">
      <c r="A298" s="155">
        <v>20402</v>
      </c>
      <c r="B298" s="7" t="s">
        <v>310</v>
      </c>
      <c r="C298" s="241">
        <v>53740.36</v>
      </c>
      <c r="D298" s="241">
        <v>51028.68</v>
      </c>
      <c r="E298" s="241">
        <v>52517</v>
      </c>
    </row>
    <row r="299" spans="1:5">
      <c r="A299" s="155">
        <v>2040201</v>
      </c>
      <c r="B299" s="19" t="s">
        <v>129</v>
      </c>
      <c r="C299" s="241">
        <v>22681.1</v>
      </c>
      <c r="D299" s="241">
        <v>22681.1</v>
      </c>
      <c r="E299" s="241">
        <v>25061</v>
      </c>
    </row>
    <row r="300" spans="1:5">
      <c r="A300" s="155">
        <v>2040202</v>
      </c>
      <c r="B300" s="19" t="s">
        <v>130</v>
      </c>
      <c r="C300" s="241">
        <v>17530.27</v>
      </c>
      <c r="D300" s="241">
        <v>14818.59</v>
      </c>
      <c r="E300" s="241">
        <v>15346</v>
      </c>
    </row>
    <row r="301" spans="1:5">
      <c r="A301" s="155">
        <v>2040203</v>
      </c>
      <c r="B301" s="19" t="s">
        <v>131</v>
      </c>
      <c r="C301" s="241"/>
      <c r="D301" s="241"/>
      <c r="E301" s="241"/>
    </row>
    <row r="302" spans="1:5">
      <c r="A302" s="155">
        <v>2040219</v>
      </c>
      <c r="B302" s="19" t="s">
        <v>170</v>
      </c>
      <c r="C302" s="241">
        <v>3259.33</v>
      </c>
      <c r="D302" s="241">
        <v>3259.33</v>
      </c>
      <c r="E302" s="241">
        <v>2425</v>
      </c>
    </row>
    <row r="303" spans="1:5">
      <c r="A303" s="155">
        <v>2040220</v>
      </c>
      <c r="B303" s="19" t="s">
        <v>311</v>
      </c>
      <c r="C303" s="241">
        <v>1396.6</v>
      </c>
      <c r="D303" s="241">
        <v>1396.6</v>
      </c>
      <c r="E303" s="241">
        <v>1391</v>
      </c>
    </row>
    <row r="304" spans="1:5">
      <c r="A304" s="155">
        <v>2040221</v>
      </c>
      <c r="B304" s="19" t="s">
        <v>312</v>
      </c>
      <c r="C304" s="241">
        <v>162</v>
      </c>
      <c r="D304" s="241">
        <v>162</v>
      </c>
      <c r="E304" s="241">
        <v>162</v>
      </c>
    </row>
    <row r="305" spans="1:5">
      <c r="A305" s="155">
        <v>2040222</v>
      </c>
      <c r="B305" s="19" t="s">
        <v>313</v>
      </c>
      <c r="C305" s="241"/>
      <c r="D305" s="241"/>
      <c r="E305" s="241"/>
    </row>
    <row r="306" spans="1:5">
      <c r="A306" s="155">
        <v>2040223</v>
      </c>
      <c r="B306" s="19" t="s">
        <v>314</v>
      </c>
      <c r="C306" s="241"/>
      <c r="D306" s="241"/>
      <c r="E306" s="241"/>
    </row>
    <row r="307" spans="1:5">
      <c r="A307" s="155">
        <v>2040250</v>
      </c>
      <c r="B307" s="19" t="s">
        <v>138</v>
      </c>
      <c r="C307" s="241"/>
      <c r="D307" s="241"/>
      <c r="E307" s="241"/>
    </row>
    <row r="308" spans="1:5">
      <c r="A308" s="155">
        <v>2040299</v>
      </c>
      <c r="B308" s="19" t="s">
        <v>315</v>
      </c>
      <c r="C308" s="241">
        <v>8711.06</v>
      </c>
      <c r="D308" s="241">
        <v>8711.06</v>
      </c>
      <c r="E308" s="241">
        <v>8132</v>
      </c>
    </row>
    <row r="309" spans="1:5">
      <c r="A309" s="155">
        <v>20403</v>
      </c>
      <c r="B309" s="7" t="s">
        <v>316</v>
      </c>
      <c r="C309" s="241"/>
      <c r="D309" s="241"/>
      <c r="E309" s="241"/>
    </row>
    <row r="310" spans="1:5">
      <c r="A310" s="155">
        <v>2040301</v>
      </c>
      <c r="B310" s="19" t="s">
        <v>129</v>
      </c>
      <c r="C310" s="241"/>
      <c r="D310" s="241"/>
      <c r="E310" s="241"/>
    </row>
    <row r="311" spans="1:5">
      <c r="A311" s="155">
        <v>2040302</v>
      </c>
      <c r="B311" s="19" t="s">
        <v>130</v>
      </c>
      <c r="C311" s="241"/>
      <c r="D311" s="241"/>
      <c r="E311" s="241"/>
    </row>
    <row r="312" spans="1:5">
      <c r="A312" s="155">
        <v>2040303</v>
      </c>
      <c r="B312" s="19" t="s">
        <v>131</v>
      </c>
      <c r="C312" s="241"/>
      <c r="D312" s="241"/>
      <c r="E312" s="241"/>
    </row>
    <row r="313" spans="1:5">
      <c r="A313" s="155">
        <v>2040304</v>
      </c>
      <c r="B313" s="19" t="s">
        <v>317</v>
      </c>
      <c r="C313" s="241"/>
      <c r="D313" s="241"/>
      <c r="E313" s="241"/>
    </row>
    <row r="314" spans="1:5">
      <c r="A314" s="155">
        <v>2040350</v>
      </c>
      <c r="B314" s="19" t="s">
        <v>138</v>
      </c>
      <c r="C314" s="241"/>
      <c r="D314" s="241"/>
      <c r="E314" s="241"/>
    </row>
    <row r="315" spans="1:5">
      <c r="A315" s="155">
        <v>2040399</v>
      </c>
      <c r="B315" s="19" t="s">
        <v>318</v>
      </c>
      <c r="C315" s="241"/>
      <c r="D315" s="241"/>
      <c r="E315" s="241"/>
    </row>
    <row r="316" spans="1:5">
      <c r="A316" s="155">
        <v>20404</v>
      </c>
      <c r="B316" s="7" t="s">
        <v>319</v>
      </c>
      <c r="C316" s="241"/>
      <c r="D316" s="241"/>
      <c r="E316" s="241"/>
    </row>
    <row r="317" spans="1:5">
      <c r="A317" s="155">
        <v>2040401</v>
      </c>
      <c r="B317" s="19" t="s">
        <v>129</v>
      </c>
      <c r="C317" s="241"/>
      <c r="D317" s="241"/>
      <c r="E317" s="241"/>
    </row>
    <row r="318" spans="1:5">
      <c r="A318" s="155">
        <v>2040402</v>
      </c>
      <c r="B318" s="19" t="s">
        <v>130</v>
      </c>
      <c r="C318" s="241"/>
      <c r="D318" s="241"/>
      <c r="E318" s="241"/>
    </row>
    <row r="319" spans="1:5">
      <c r="A319" s="155">
        <v>2040403</v>
      </c>
      <c r="B319" s="19" t="s">
        <v>131</v>
      </c>
      <c r="C319" s="241"/>
      <c r="D319" s="241"/>
      <c r="E319" s="241"/>
    </row>
    <row r="320" spans="1:5">
      <c r="A320" s="155">
        <v>2040409</v>
      </c>
      <c r="B320" s="19" t="s">
        <v>320</v>
      </c>
      <c r="C320" s="241"/>
      <c r="D320" s="241"/>
      <c r="E320" s="241"/>
    </row>
    <row r="321" spans="1:5">
      <c r="A321" s="155">
        <v>2040410</v>
      </c>
      <c r="B321" s="19" t="s">
        <v>321</v>
      </c>
      <c r="C321" s="241"/>
      <c r="D321" s="241"/>
      <c r="E321" s="241"/>
    </row>
    <row r="322" spans="1:5">
      <c r="A322" s="155">
        <v>2040450</v>
      </c>
      <c r="B322" s="19" t="s">
        <v>138</v>
      </c>
      <c r="C322" s="241"/>
      <c r="D322" s="241"/>
      <c r="E322" s="241"/>
    </row>
    <row r="323" spans="1:5">
      <c r="A323" s="155">
        <v>2040499</v>
      </c>
      <c r="B323" s="19" t="s">
        <v>322</v>
      </c>
      <c r="C323" s="241"/>
      <c r="D323" s="241"/>
      <c r="E323" s="241"/>
    </row>
    <row r="324" spans="1:5">
      <c r="A324" s="155">
        <v>20405</v>
      </c>
      <c r="B324" s="7" t="s">
        <v>323</v>
      </c>
      <c r="C324" s="241"/>
      <c r="D324" s="241"/>
      <c r="E324" s="241">
        <v>88</v>
      </c>
    </row>
    <row r="325" spans="1:5">
      <c r="A325" s="155">
        <v>2040501</v>
      </c>
      <c r="B325" s="19" t="s">
        <v>129</v>
      </c>
      <c r="C325" s="241"/>
      <c r="D325" s="241"/>
      <c r="E325" s="241"/>
    </row>
    <row r="326" spans="1:5">
      <c r="A326" s="155">
        <v>2040502</v>
      </c>
      <c r="B326" s="19" t="s">
        <v>130</v>
      </c>
      <c r="C326" s="241"/>
      <c r="D326" s="241"/>
      <c r="E326" s="241"/>
    </row>
    <row r="327" spans="1:5">
      <c r="A327" s="155">
        <v>2040503</v>
      </c>
      <c r="B327" s="19" t="s">
        <v>131</v>
      </c>
      <c r="C327" s="241"/>
      <c r="D327" s="241"/>
      <c r="E327" s="241"/>
    </row>
    <row r="328" spans="1:5">
      <c r="A328" s="155">
        <v>2040504</v>
      </c>
      <c r="B328" s="19" t="s">
        <v>324</v>
      </c>
      <c r="C328" s="241"/>
      <c r="D328" s="241"/>
      <c r="E328" s="241"/>
    </row>
    <row r="329" spans="1:5">
      <c r="A329" s="155">
        <v>2040505</v>
      </c>
      <c r="B329" s="19" t="s">
        <v>325</v>
      </c>
      <c r="C329" s="241"/>
      <c r="D329" s="241"/>
      <c r="E329" s="241"/>
    </row>
    <row r="330" spans="1:5">
      <c r="A330" s="155">
        <v>2040506</v>
      </c>
      <c r="B330" s="19" t="s">
        <v>326</v>
      </c>
      <c r="C330" s="241"/>
      <c r="D330" s="241"/>
      <c r="E330" s="241">
        <v>88</v>
      </c>
    </row>
    <row r="331" spans="1:5">
      <c r="A331" s="155">
        <v>2040550</v>
      </c>
      <c r="B331" s="19" t="s">
        <v>138</v>
      </c>
      <c r="C331" s="241"/>
      <c r="D331" s="241"/>
      <c r="E331" s="241"/>
    </row>
    <row r="332" spans="1:5">
      <c r="A332" s="155">
        <v>2040599</v>
      </c>
      <c r="B332" s="19" t="s">
        <v>327</v>
      </c>
      <c r="C332" s="241"/>
      <c r="D332" s="241"/>
      <c r="E332" s="241"/>
    </row>
    <row r="333" spans="1:5">
      <c r="A333" s="155">
        <v>20406</v>
      </c>
      <c r="B333" s="7" t="s">
        <v>328</v>
      </c>
      <c r="C333" s="241">
        <v>3790.39</v>
      </c>
      <c r="D333" s="241">
        <v>3790.07</v>
      </c>
      <c r="E333" s="241">
        <v>3783</v>
      </c>
    </row>
    <row r="334" spans="1:5">
      <c r="A334" s="155">
        <v>2040601</v>
      </c>
      <c r="B334" s="19" t="s">
        <v>129</v>
      </c>
      <c r="C334" s="241">
        <v>1512.7</v>
      </c>
      <c r="D334" s="241">
        <v>1512.7</v>
      </c>
      <c r="E334" s="241">
        <v>1476</v>
      </c>
    </row>
    <row r="335" spans="1:5">
      <c r="A335" s="155">
        <v>2040602</v>
      </c>
      <c r="B335" s="19" t="s">
        <v>130</v>
      </c>
      <c r="C335" s="241">
        <v>529.87</v>
      </c>
      <c r="D335" s="241">
        <v>529.87</v>
      </c>
      <c r="E335" s="241">
        <v>546</v>
      </c>
    </row>
    <row r="336" spans="1:5">
      <c r="A336" s="155">
        <v>2040603</v>
      </c>
      <c r="B336" s="19" t="s">
        <v>131</v>
      </c>
      <c r="C336" s="241"/>
      <c r="D336" s="241"/>
      <c r="E336" s="241"/>
    </row>
    <row r="337" spans="1:5">
      <c r="A337" s="155">
        <v>2040604</v>
      </c>
      <c r="B337" s="19" t="s">
        <v>329</v>
      </c>
      <c r="C337" s="241">
        <v>256.99</v>
      </c>
      <c r="D337" s="241">
        <v>256.97</v>
      </c>
      <c r="E337" s="241">
        <v>221</v>
      </c>
    </row>
    <row r="338" spans="1:5">
      <c r="A338" s="155">
        <v>2040605</v>
      </c>
      <c r="B338" s="19" t="s">
        <v>330</v>
      </c>
      <c r="C338" s="241">
        <v>219.81</v>
      </c>
      <c r="D338" s="241">
        <v>219.81</v>
      </c>
      <c r="E338" s="241">
        <v>260</v>
      </c>
    </row>
    <row r="339" spans="1:5">
      <c r="A339" s="155">
        <v>2040606</v>
      </c>
      <c r="B339" s="19" t="s">
        <v>331</v>
      </c>
      <c r="C339" s="241">
        <v>34</v>
      </c>
      <c r="D339" s="241">
        <v>34</v>
      </c>
      <c r="E339" s="241">
        <v>34</v>
      </c>
    </row>
    <row r="340" spans="1:5">
      <c r="A340" s="155">
        <v>2040607</v>
      </c>
      <c r="B340" s="19" t="s">
        <v>332</v>
      </c>
      <c r="C340" s="241">
        <v>215</v>
      </c>
      <c r="D340" s="241">
        <v>215</v>
      </c>
      <c r="E340" s="241">
        <v>215</v>
      </c>
    </row>
    <row r="341" spans="1:5">
      <c r="A341" s="155">
        <v>2040608</v>
      </c>
      <c r="B341" s="19" t="s">
        <v>333</v>
      </c>
      <c r="C341" s="241"/>
      <c r="D341" s="241"/>
      <c r="E341" s="241"/>
    </row>
    <row r="342" spans="1:5">
      <c r="A342" s="155">
        <v>2040610</v>
      </c>
      <c r="B342" s="19" t="s">
        <v>334</v>
      </c>
      <c r="C342" s="241">
        <v>93.5</v>
      </c>
      <c r="D342" s="241">
        <v>93.5</v>
      </c>
      <c r="E342" s="241">
        <v>142</v>
      </c>
    </row>
    <row r="343" spans="1:5">
      <c r="A343" s="155">
        <v>2040612</v>
      </c>
      <c r="B343" s="19" t="s">
        <v>335</v>
      </c>
      <c r="C343" s="241">
        <v>141</v>
      </c>
      <c r="D343" s="241">
        <v>141</v>
      </c>
      <c r="E343" s="241">
        <v>119</v>
      </c>
    </row>
    <row r="344" spans="1:5">
      <c r="A344" s="155">
        <v>2040613</v>
      </c>
      <c r="B344" s="19" t="s">
        <v>170</v>
      </c>
      <c r="C344" s="241">
        <v>16.97</v>
      </c>
      <c r="D344" s="241">
        <v>16.67</v>
      </c>
      <c r="E344" s="241">
        <v>17</v>
      </c>
    </row>
    <row r="345" spans="1:5">
      <c r="A345" s="155">
        <v>2040650</v>
      </c>
      <c r="B345" s="19" t="s">
        <v>138</v>
      </c>
      <c r="C345" s="241"/>
      <c r="D345" s="241"/>
      <c r="E345" s="241"/>
    </row>
    <row r="346" spans="1:5">
      <c r="A346" s="155">
        <v>2040699</v>
      </c>
      <c r="B346" s="19" t="s">
        <v>336</v>
      </c>
      <c r="C346" s="241">
        <v>770.55</v>
      </c>
      <c r="D346" s="241">
        <v>770.55</v>
      </c>
      <c r="E346" s="241">
        <v>753</v>
      </c>
    </row>
    <row r="347" spans="1:5">
      <c r="A347" s="155">
        <v>20407</v>
      </c>
      <c r="B347" s="7" t="s">
        <v>337</v>
      </c>
      <c r="C347" s="241"/>
      <c r="D347" s="241"/>
      <c r="E347" s="241"/>
    </row>
    <row r="348" spans="1:5">
      <c r="A348" s="155">
        <v>2040701</v>
      </c>
      <c r="B348" s="19" t="s">
        <v>129</v>
      </c>
      <c r="C348" s="241"/>
      <c r="D348" s="241"/>
      <c r="E348" s="241"/>
    </row>
    <row r="349" spans="1:5">
      <c r="A349" s="155">
        <v>2040702</v>
      </c>
      <c r="B349" s="19" t="s">
        <v>130</v>
      </c>
      <c r="C349" s="241"/>
      <c r="D349" s="241"/>
      <c r="E349" s="241"/>
    </row>
    <row r="350" spans="1:5">
      <c r="A350" s="155">
        <v>2040703</v>
      </c>
      <c r="B350" s="19" t="s">
        <v>131</v>
      </c>
      <c r="C350" s="241"/>
      <c r="D350" s="241"/>
      <c r="E350" s="241"/>
    </row>
    <row r="351" spans="1:5">
      <c r="A351" s="155">
        <v>2040704</v>
      </c>
      <c r="B351" s="19" t="s">
        <v>338</v>
      </c>
      <c r="C351" s="241"/>
      <c r="D351" s="241"/>
      <c r="E351" s="241"/>
    </row>
    <row r="352" spans="1:5">
      <c r="A352" s="155">
        <v>2040705</v>
      </c>
      <c r="B352" s="19" t="s">
        <v>339</v>
      </c>
      <c r="C352" s="241"/>
      <c r="D352" s="241"/>
      <c r="E352" s="241"/>
    </row>
    <row r="353" spans="1:5">
      <c r="A353" s="155">
        <v>2040706</v>
      </c>
      <c r="B353" s="19" t="s">
        <v>340</v>
      </c>
      <c r="C353" s="241"/>
      <c r="D353" s="241"/>
      <c r="E353" s="241"/>
    </row>
    <row r="354" spans="1:5">
      <c r="A354" s="155">
        <v>2040707</v>
      </c>
      <c r="B354" s="19" t="s">
        <v>170</v>
      </c>
      <c r="C354" s="241"/>
      <c r="D354" s="241"/>
      <c r="E354" s="241"/>
    </row>
    <row r="355" spans="1:5">
      <c r="A355" s="155">
        <v>2040750</v>
      </c>
      <c r="B355" s="19" t="s">
        <v>138</v>
      </c>
      <c r="C355" s="241"/>
      <c r="D355" s="241"/>
      <c r="E355" s="241"/>
    </row>
    <row r="356" spans="1:5">
      <c r="A356" s="155">
        <v>2040799</v>
      </c>
      <c r="B356" s="19" t="s">
        <v>341</v>
      </c>
      <c r="C356" s="241"/>
      <c r="D356" s="241"/>
      <c r="E356" s="241"/>
    </row>
    <row r="357" spans="1:5">
      <c r="A357" s="155">
        <v>20408</v>
      </c>
      <c r="B357" s="7" t="s">
        <v>342</v>
      </c>
      <c r="C357" s="241"/>
      <c r="D357" s="241"/>
      <c r="E357" s="241"/>
    </row>
    <row r="358" spans="1:5">
      <c r="A358" s="155">
        <v>2040801</v>
      </c>
      <c r="B358" s="19" t="s">
        <v>129</v>
      </c>
      <c r="C358" s="241"/>
      <c r="D358" s="241"/>
      <c r="E358" s="241"/>
    </row>
    <row r="359" spans="1:5">
      <c r="A359" s="155">
        <v>2040802</v>
      </c>
      <c r="B359" s="19" t="s">
        <v>130</v>
      </c>
      <c r="C359" s="241"/>
      <c r="D359" s="241"/>
      <c r="E359" s="241"/>
    </row>
    <row r="360" spans="1:5">
      <c r="A360" s="155">
        <v>2040803</v>
      </c>
      <c r="B360" s="19" t="s">
        <v>131</v>
      </c>
      <c r="C360" s="241"/>
      <c r="D360" s="241"/>
      <c r="E360" s="241"/>
    </row>
    <row r="361" spans="1:5">
      <c r="A361" s="155">
        <v>2040804</v>
      </c>
      <c r="B361" s="19" t="s">
        <v>343</v>
      </c>
      <c r="C361" s="241"/>
      <c r="D361" s="241"/>
      <c r="E361" s="241"/>
    </row>
    <row r="362" spans="1:5">
      <c r="A362" s="155">
        <v>2040805</v>
      </c>
      <c r="B362" s="19" t="s">
        <v>344</v>
      </c>
      <c r="C362" s="241"/>
      <c r="D362" s="241"/>
      <c r="E362" s="241"/>
    </row>
    <row r="363" spans="1:5">
      <c r="A363" s="155">
        <v>2040806</v>
      </c>
      <c r="B363" s="19" t="s">
        <v>345</v>
      </c>
      <c r="C363" s="241"/>
      <c r="D363" s="241"/>
      <c r="E363" s="241"/>
    </row>
    <row r="364" spans="1:5">
      <c r="A364" s="155">
        <v>2040807</v>
      </c>
      <c r="B364" s="19" t="s">
        <v>170</v>
      </c>
      <c r="C364" s="241"/>
      <c r="D364" s="241"/>
      <c r="E364" s="241"/>
    </row>
    <row r="365" spans="1:5">
      <c r="A365" s="155">
        <v>2040850</v>
      </c>
      <c r="B365" s="19" t="s">
        <v>138</v>
      </c>
      <c r="C365" s="241"/>
      <c r="D365" s="241"/>
      <c r="E365" s="241"/>
    </row>
    <row r="366" spans="1:5">
      <c r="A366" s="155">
        <v>2040899</v>
      </c>
      <c r="B366" s="19" t="s">
        <v>346</v>
      </c>
      <c r="C366" s="241"/>
      <c r="D366" s="241"/>
      <c r="E366" s="241"/>
    </row>
    <row r="367" spans="1:5">
      <c r="A367" s="155">
        <v>20409</v>
      </c>
      <c r="B367" s="7" t="s">
        <v>347</v>
      </c>
      <c r="C367" s="241"/>
      <c r="D367" s="241"/>
      <c r="E367" s="241"/>
    </row>
    <row r="368" spans="1:5">
      <c r="A368" s="155">
        <v>2040901</v>
      </c>
      <c r="B368" s="19" t="s">
        <v>129</v>
      </c>
      <c r="C368" s="241"/>
      <c r="D368" s="241"/>
      <c r="E368" s="241"/>
    </row>
    <row r="369" spans="1:5">
      <c r="A369" s="155">
        <v>2040902</v>
      </c>
      <c r="B369" s="19" t="s">
        <v>130</v>
      </c>
      <c r="C369" s="241"/>
      <c r="D369" s="241"/>
      <c r="E369" s="241"/>
    </row>
    <row r="370" spans="1:5">
      <c r="A370" s="155">
        <v>2040903</v>
      </c>
      <c r="B370" s="19" t="s">
        <v>131</v>
      </c>
      <c r="C370" s="241"/>
      <c r="D370" s="241"/>
      <c r="E370" s="241"/>
    </row>
    <row r="371" spans="1:5">
      <c r="A371" s="155">
        <v>2040904</v>
      </c>
      <c r="B371" s="19" t="s">
        <v>348</v>
      </c>
      <c r="C371" s="241"/>
      <c r="D371" s="241"/>
      <c r="E371" s="241"/>
    </row>
    <row r="372" spans="1:5">
      <c r="A372" s="155">
        <v>2040905</v>
      </c>
      <c r="B372" s="19" t="s">
        <v>349</v>
      </c>
      <c r="C372" s="241"/>
      <c r="D372" s="241"/>
      <c r="E372" s="241"/>
    </row>
    <row r="373" spans="1:5">
      <c r="A373" s="155">
        <v>2040950</v>
      </c>
      <c r="B373" s="19" t="s">
        <v>138</v>
      </c>
      <c r="C373" s="241"/>
      <c r="D373" s="241"/>
      <c r="E373" s="241"/>
    </row>
    <row r="374" spans="1:5">
      <c r="A374" s="155">
        <v>2040999</v>
      </c>
      <c r="B374" s="19" t="s">
        <v>350</v>
      </c>
      <c r="C374" s="241"/>
      <c r="D374" s="241"/>
      <c r="E374" s="241"/>
    </row>
    <row r="375" spans="1:5">
      <c r="A375" s="155">
        <v>20410</v>
      </c>
      <c r="B375" s="7" t="s">
        <v>351</v>
      </c>
      <c r="C375" s="241"/>
      <c r="D375" s="241"/>
      <c r="E375" s="241"/>
    </row>
    <row r="376" spans="1:5">
      <c r="A376" s="155">
        <v>2041001</v>
      </c>
      <c r="B376" s="19" t="s">
        <v>129</v>
      </c>
      <c r="C376" s="241"/>
      <c r="D376" s="241"/>
      <c r="E376" s="241"/>
    </row>
    <row r="377" spans="1:5">
      <c r="A377" s="155">
        <v>2041002</v>
      </c>
      <c r="B377" s="19" t="s">
        <v>130</v>
      </c>
      <c r="C377" s="241"/>
      <c r="D377" s="241"/>
      <c r="E377" s="241"/>
    </row>
    <row r="378" spans="1:5">
      <c r="A378" s="155">
        <v>2041006</v>
      </c>
      <c r="B378" s="19" t="s">
        <v>170</v>
      </c>
      <c r="C378" s="241"/>
      <c r="D378" s="241"/>
      <c r="E378" s="241"/>
    </row>
    <row r="379" spans="1:5">
      <c r="A379" s="155">
        <v>2041007</v>
      </c>
      <c r="B379" s="19" t="s">
        <v>352</v>
      </c>
      <c r="C379" s="241"/>
      <c r="D379" s="241"/>
      <c r="E379" s="241"/>
    </row>
    <row r="380" spans="1:5">
      <c r="A380" s="155">
        <v>2041099</v>
      </c>
      <c r="B380" s="19" t="s">
        <v>353</v>
      </c>
      <c r="C380" s="241"/>
      <c r="D380" s="241"/>
      <c r="E380" s="241"/>
    </row>
    <row r="381" spans="1:5">
      <c r="A381" s="155">
        <v>20499</v>
      </c>
      <c r="B381" s="7" t="s">
        <v>354</v>
      </c>
      <c r="C381" s="241">
        <v>4126.25</v>
      </c>
      <c r="D381" s="241">
        <v>4126.25</v>
      </c>
      <c r="E381" s="241">
        <v>1881</v>
      </c>
    </row>
    <row r="382" spans="1:5">
      <c r="A382" s="155">
        <v>2049902</v>
      </c>
      <c r="B382" s="19" t="s">
        <v>355</v>
      </c>
      <c r="C382" s="241"/>
      <c r="D382" s="241"/>
      <c r="E382" s="241"/>
    </row>
    <row r="383" spans="1:5">
      <c r="A383" s="155">
        <v>2049999</v>
      </c>
      <c r="B383" s="19" t="s">
        <v>356</v>
      </c>
      <c r="C383" s="241">
        <v>4126.25</v>
      </c>
      <c r="D383" s="241">
        <v>4126.25</v>
      </c>
      <c r="E383" s="241">
        <v>1881</v>
      </c>
    </row>
    <row r="384" spans="1:5">
      <c r="A384" s="155">
        <v>205</v>
      </c>
      <c r="B384" s="7" t="s">
        <v>357</v>
      </c>
      <c r="C384" s="241">
        <v>121184</v>
      </c>
      <c r="D384" s="241">
        <v>145451</v>
      </c>
      <c r="E384" s="241">
        <v>145015</v>
      </c>
    </row>
    <row r="385" spans="1:5">
      <c r="A385" s="155">
        <v>20501</v>
      </c>
      <c r="B385" s="7" t="s">
        <v>358</v>
      </c>
      <c r="C385" s="241">
        <v>3377.6</v>
      </c>
      <c r="D385" s="241">
        <v>3377.6</v>
      </c>
      <c r="E385" s="241">
        <v>1985</v>
      </c>
    </row>
    <row r="386" spans="1:5">
      <c r="A386" s="155">
        <v>2050101</v>
      </c>
      <c r="B386" s="19" t="s">
        <v>129</v>
      </c>
      <c r="C386" s="241">
        <v>792.53</v>
      </c>
      <c r="D386" s="241">
        <v>792.53</v>
      </c>
      <c r="E386" s="241">
        <v>782</v>
      </c>
    </row>
    <row r="387" spans="1:5">
      <c r="A387" s="155">
        <v>2050102</v>
      </c>
      <c r="B387" s="19" t="s">
        <v>130</v>
      </c>
      <c r="C387" s="241">
        <v>616.29</v>
      </c>
      <c r="D387" s="241">
        <v>616.29</v>
      </c>
      <c r="E387" s="241">
        <v>646</v>
      </c>
    </row>
    <row r="388" spans="1:5">
      <c r="A388" s="155">
        <v>2050103</v>
      </c>
      <c r="B388" s="19" t="s">
        <v>131</v>
      </c>
      <c r="C388" s="241"/>
      <c r="D388" s="241"/>
      <c r="E388" s="241"/>
    </row>
    <row r="389" spans="1:5">
      <c r="A389" s="155">
        <v>2050199</v>
      </c>
      <c r="B389" s="19" t="s">
        <v>359</v>
      </c>
      <c r="C389" s="241">
        <v>1968.78</v>
      </c>
      <c r="D389" s="241">
        <v>1968.78</v>
      </c>
      <c r="E389" s="241">
        <v>557</v>
      </c>
    </row>
    <row r="390" spans="1:5">
      <c r="A390" s="155">
        <v>20502</v>
      </c>
      <c r="B390" s="7" t="s">
        <v>360</v>
      </c>
      <c r="C390" s="241">
        <v>94846.75</v>
      </c>
      <c r="D390" s="241">
        <v>119113.92</v>
      </c>
      <c r="E390" s="241">
        <v>118659</v>
      </c>
    </row>
    <row r="391" spans="1:5">
      <c r="A391" s="155">
        <v>2050201</v>
      </c>
      <c r="B391" s="19" t="s">
        <v>361</v>
      </c>
      <c r="C391" s="241">
        <v>17201.5</v>
      </c>
      <c r="D391" s="241">
        <v>17201.5</v>
      </c>
      <c r="E391" s="241">
        <v>15139</v>
      </c>
    </row>
    <row r="392" spans="1:5">
      <c r="A392" s="155">
        <v>2050202</v>
      </c>
      <c r="B392" s="19" t="s">
        <v>362</v>
      </c>
      <c r="C392" s="241">
        <v>37359.74</v>
      </c>
      <c r="D392" s="241">
        <v>37359.74</v>
      </c>
      <c r="E392" s="241">
        <v>54722</v>
      </c>
    </row>
    <row r="393" spans="1:5">
      <c r="A393" s="155">
        <v>2050203</v>
      </c>
      <c r="B393" s="19" t="s">
        <v>363</v>
      </c>
      <c r="C393" s="241">
        <v>20430.53</v>
      </c>
      <c r="D393" s="241">
        <v>20430.53</v>
      </c>
      <c r="E393" s="241">
        <v>30029</v>
      </c>
    </row>
    <row r="394" spans="1:5">
      <c r="A394" s="155">
        <v>2050204</v>
      </c>
      <c r="B394" s="19" t="s">
        <v>364</v>
      </c>
      <c r="C394" s="241">
        <v>10300.61</v>
      </c>
      <c r="D394" s="241">
        <v>10300.61</v>
      </c>
      <c r="E394" s="241">
        <v>9383</v>
      </c>
    </row>
    <row r="395" spans="1:5">
      <c r="A395" s="155">
        <v>2050205</v>
      </c>
      <c r="B395" s="19" t="s">
        <v>365</v>
      </c>
      <c r="C395" s="241"/>
      <c r="D395" s="241"/>
      <c r="E395" s="241"/>
    </row>
    <row r="396" spans="1:5">
      <c r="A396" s="155">
        <v>2050299</v>
      </c>
      <c r="B396" s="19" t="s">
        <v>366</v>
      </c>
      <c r="C396" s="241">
        <v>9554.37</v>
      </c>
      <c r="D396" s="241">
        <v>33821.54</v>
      </c>
      <c r="E396" s="241">
        <v>9386</v>
      </c>
    </row>
    <row r="397" spans="1:5">
      <c r="A397" s="155">
        <v>20503</v>
      </c>
      <c r="B397" s="7" t="s">
        <v>367</v>
      </c>
      <c r="C397" s="241">
        <v>7959.89</v>
      </c>
      <c r="D397" s="241">
        <v>7959.89</v>
      </c>
      <c r="E397" s="241">
        <v>7737</v>
      </c>
    </row>
    <row r="398" spans="1:5">
      <c r="A398" s="155">
        <v>2050301</v>
      </c>
      <c r="B398" s="19" t="s">
        <v>368</v>
      </c>
      <c r="C398" s="241"/>
      <c r="D398" s="241"/>
      <c r="E398" s="241"/>
    </row>
    <row r="399" spans="1:5">
      <c r="A399" s="155">
        <v>2050302</v>
      </c>
      <c r="B399" s="19" t="s">
        <v>369</v>
      </c>
      <c r="C399" s="241">
        <v>7959.89</v>
      </c>
      <c r="D399" s="241">
        <v>7959.89</v>
      </c>
      <c r="E399" s="241">
        <v>7737</v>
      </c>
    </row>
    <row r="400" spans="1:5">
      <c r="A400" s="155">
        <v>2050303</v>
      </c>
      <c r="B400" s="19" t="s">
        <v>370</v>
      </c>
      <c r="C400" s="241"/>
      <c r="D400" s="241"/>
      <c r="E400" s="241"/>
    </row>
    <row r="401" spans="1:5">
      <c r="A401" s="155">
        <v>2050305</v>
      </c>
      <c r="B401" s="19" t="s">
        <v>371</v>
      </c>
      <c r="C401" s="241"/>
      <c r="D401" s="241"/>
      <c r="E401" s="241"/>
    </row>
    <row r="402" spans="1:5">
      <c r="A402" s="155">
        <v>2050399</v>
      </c>
      <c r="B402" s="19" t="s">
        <v>372</v>
      </c>
      <c r="C402" s="241"/>
      <c r="D402" s="241"/>
      <c r="E402" s="241"/>
    </row>
    <row r="403" spans="1:5">
      <c r="A403" s="155">
        <v>20504</v>
      </c>
      <c r="B403" s="7" t="s">
        <v>373</v>
      </c>
      <c r="C403" s="241"/>
      <c r="D403" s="241"/>
      <c r="E403" s="241"/>
    </row>
    <row r="404" spans="1:5">
      <c r="A404" s="155">
        <v>2050401</v>
      </c>
      <c r="B404" s="19" t="s">
        <v>374</v>
      </c>
      <c r="C404" s="241"/>
      <c r="D404" s="241"/>
      <c r="E404" s="241"/>
    </row>
    <row r="405" spans="1:5">
      <c r="A405" s="155">
        <v>2050402</v>
      </c>
      <c r="B405" s="19" t="s">
        <v>375</v>
      </c>
      <c r="C405" s="241"/>
      <c r="D405" s="241"/>
      <c r="E405" s="241"/>
    </row>
    <row r="406" spans="1:5">
      <c r="A406" s="155">
        <v>2050403</v>
      </c>
      <c r="B406" s="19" t="s">
        <v>376</v>
      </c>
      <c r="C406" s="241"/>
      <c r="D406" s="241"/>
      <c r="E406" s="241"/>
    </row>
    <row r="407" spans="1:5">
      <c r="A407" s="155">
        <v>2050404</v>
      </c>
      <c r="B407" s="19" t="s">
        <v>377</v>
      </c>
      <c r="C407" s="241"/>
      <c r="D407" s="241"/>
      <c r="E407" s="241"/>
    </row>
    <row r="408" spans="1:5">
      <c r="A408" s="155">
        <v>2050499</v>
      </c>
      <c r="B408" s="19" t="s">
        <v>378</v>
      </c>
      <c r="C408" s="241"/>
      <c r="D408" s="241"/>
      <c r="E408" s="241"/>
    </row>
    <row r="409" spans="1:5">
      <c r="A409" s="155">
        <v>20505</v>
      </c>
      <c r="B409" s="7" t="s">
        <v>379</v>
      </c>
      <c r="C409" s="241">
        <v>387</v>
      </c>
      <c r="D409" s="241">
        <v>387</v>
      </c>
      <c r="E409" s="241">
        <v>387</v>
      </c>
    </row>
    <row r="410" spans="1:5">
      <c r="A410" s="155">
        <v>2050501</v>
      </c>
      <c r="B410" s="19" t="s">
        <v>380</v>
      </c>
      <c r="C410" s="241"/>
      <c r="D410" s="241"/>
      <c r="E410" s="241"/>
    </row>
    <row r="411" spans="1:5">
      <c r="A411" s="155">
        <v>2050502</v>
      </c>
      <c r="B411" s="19" t="s">
        <v>381</v>
      </c>
      <c r="C411" s="241"/>
      <c r="D411" s="241"/>
      <c r="E411" s="241"/>
    </row>
    <row r="412" spans="1:5">
      <c r="A412" s="155">
        <v>2050599</v>
      </c>
      <c r="B412" s="19" t="s">
        <v>382</v>
      </c>
      <c r="C412" s="241">
        <v>387</v>
      </c>
      <c r="D412" s="241">
        <v>387</v>
      </c>
      <c r="E412" s="241">
        <v>387</v>
      </c>
    </row>
    <row r="413" spans="1:5">
      <c r="A413" s="155">
        <v>20506</v>
      </c>
      <c r="B413" s="7" t="s">
        <v>383</v>
      </c>
      <c r="C413" s="241"/>
      <c r="D413" s="241"/>
      <c r="E413" s="241"/>
    </row>
    <row r="414" spans="1:5">
      <c r="A414" s="155">
        <v>2050601</v>
      </c>
      <c r="B414" s="19" t="s">
        <v>384</v>
      </c>
      <c r="C414" s="241"/>
      <c r="D414" s="241"/>
      <c r="E414" s="241"/>
    </row>
    <row r="415" spans="1:5">
      <c r="A415" s="155">
        <v>2050602</v>
      </c>
      <c r="B415" s="19" t="s">
        <v>385</v>
      </c>
      <c r="C415" s="241"/>
      <c r="D415" s="241"/>
      <c r="E415" s="241"/>
    </row>
    <row r="416" spans="1:5">
      <c r="A416" s="155">
        <v>2050699</v>
      </c>
      <c r="B416" s="19" t="s">
        <v>386</v>
      </c>
      <c r="C416" s="241"/>
      <c r="D416" s="241"/>
      <c r="E416" s="241"/>
    </row>
    <row r="417" spans="1:5">
      <c r="A417" s="155">
        <v>20507</v>
      </c>
      <c r="B417" s="7" t="s">
        <v>387</v>
      </c>
      <c r="C417" s="241"/>
      <c r="D417" s="241"/>
      <c r="E417" s="241"/>
    </row>
    <row r="418" spans="1:5">
      <c r="A418" s="155">
        <v>2050701</v>
      </c>
      <c r="B418" s="19" t="s">
        <v>388</v>
      </c>
      <c r="C418" s="241"/>
      <c r="D418" s="241"/>
      <c r="E418" s="241"/>
    </row>
    <row r="419" spans="1:5">
      <c r="A419" s="155">
        <v>2050702</v>
      </c>
      <c r="B419" s="19" t="s">
        <v>389</v>
      </c>
      <c r="C419" s="241"/>
      <c r="D419" s="241"/>
      <c r="E419" s="241"/>
    </row>
    <row r="420" spans="1:5">
      <c r="A420" s="155">
        <v>2050799</v>
      </c>
      <c r="B420" s="19" t="s">
        <v>390</v>
      </c>
      <c r="C420" s="241"/>
      <c r="D420" s="241"/>
      <c r="E420" s="241"/>
    </row>
    <row r="421" spans="1:5">
      <c r="A421" s="155">
        <v>20508</v>
      </c>
      <c r="B421" s="7" t="s">
        <v>391</v>
      </c>
      <c r="C421" s="241">
        <v>2331.67</v>
      </c>
      <c r="D421" s="241">
        <v>2331.67</v>
      </c>
      <c r="E421" s="241">
        <v>1818</v>
      </c>
    </row>
    <row r="422" spans="1:5">
      <c r="A422" s="155">
        <v>2050801</v>
      </c>
      <c r="B422" s="19" t="s">
        <v>392</v>
      </c>
      <c r="C422" s="241"/>
      <c r="D422" s="241"/>
      <c r="E422" s="241"/>
    </row>
    <row r="423" spans="1:5">
      <c r="A423" s="155">
        <v>2050802</v>
      </c>
      <c r="B423" s="19" t="s">
        <v>393</v>
      </c>
      <c r="C423" s="241">
        <v>2331.67</v>
      </c>
      <c r="D423" s="241">
        <v>2331.67</v>
      </c>
      <c r="E423" s="241">
        <v>1818</v>
      </c>
    </row>
    <row r="424" spans="1:5">
      <c r="A424" s="155">
        <v>2050803</v>
      </c>
      <c r="B424" s="19" t="s">
        <v>394</v>
      </c>
      <c r="C424" s="241"/>
      <c r="D424" s="241"/>
      <c r="E424" s="241"/>
    </row>
    <row r="425" spans="1:5">
      <c r="A425" s="155">
        <v>2050804</v>
      </c>
      <c r="B425" s="19" t="s">
        <v>395</v>
      </c>
      <c r="C425" s="241"/>
      <c r="D425" s="241"/>
      <c r="E425" s="241"/>
    </row>
    <row r="426" spans="1:5">
      <c r="A426" s="155">
        <v>2050899</v>
      </c>
      <c r="B426" s="19" t="s">
        <v>396</v>
      </c>
      <c r="C426" s="241"/>
      <c r="D426" s="241"/>
      <c r="E426" s="241"/>
    </row>
    <row r="427" spans="1:5">
      <c r="A427" s="155">
        <v>20509</v>
      </c>
      <c r="B427" s="7" t="s">
        <v>397</v>
      </c>
      <c r="C427" s="241">
        <v>12262.85</v>
      </c>
      <c r="D427" s="241">
        <v>12262.68</v>
      </c>
      <c r="E427" s="241">
        <v>14351</v>
      </c>
    </row>
    <row r="428" spans="1:5">
      <c r="A428" s="155">
        <v>2050901</v>
      </c>
      <c r="B428" s="19" t="s">
        <v>398</v>
      </c>
      <c r="C428" s="241"/>
      <c r="D428" s="241"/>
      <c r="E428" s="241"/>
    </row>
    <row r="429" spans="1:5">
      <c r="A429" s="155">
        <v>2050902</v>
      </c>
      <c r="B429" s="19" t="s">
        <v>399</v>
      </c>
      <c r="C429" s="241"/>
      <c r="D429" s="241"/>
      <c r="E429" s="241"/>
    </row>
    <row r="430" spans="1:5">
      <c r="A430" s="155">
        <v>2050903</v>
      </c>
      <c r="B430" s="19" t="s">
        <v>400</v>
      </c>
      <c r="C430" s="241"/>
      <c r="D430" s="241"/>
      <c r="E430" s="241">
        <v>3000</v>
      </c>
    </row>
    <row r="431" spans="1:5">
      <c r="A431" s="155">
        <v>2050904</v>
      </c>
      <c r="B431" s="19" t="s">
        <v>401</v>
      </c>
      <c r="C431" s="241">
        <v>4621.11</v>
      </c>
      <c r="D431" s="241">
        <v>4620.94</v>
      </c>
      <c r="E431" s="241">
        <v>3912</v>
      </c>
    </row>
    <row r="432" spans="1:5">
      <c r="A432" s="155">
        <v>2050905</v>
      </c>
      <c r="B432" s="19" t="s">
        <v>402</v>
      </c>
      <c r="C432" s="241">
        <v>338.49</v>
      </c>
      <c r="D432" s="241">
        <v>338.49</v>
      </c>
      <c r="E432" s="241">
        <v>380</v>
      </c>
    </row>
    <row r="433" spans="1:5">
      <c r="A433" s="155">
        <v>2050999</v>
      </c>
      <c r="B433" s="19" t="s">
        <v>403</v>
      </c>
      <c r="C433" s="241">
        <v>7303.25</v>
      </c>
      <c r="D433" s="241">
        <v>7303.25</v>
      </c>
      <c r="E433" s="241">
        <v>7059</v>
      </c>
    </row>
    <row r="434" spans="1:5">
      <c r="A434" s="155">
        <v>20599</v>
      </c>
      <c r="B434" s="7" t="s">
        <v>404</v>
      </c>
      <c r="C434" s="241">
        <v>18.24</v>
      </c>
      <c r="D434" s="241">
        <v>18.24</v>
      </c>
      <c r="E434" s="241">
        <v>78</v>
      </c>
    </row>
    <row r="435" spans="1:5">
      <c r="A435" s="155">
        <v>2059999</v>
      </c>
      <c r="B435" s="19" t="s">
        <v>405</v>
      </c>
      <c r="C435" s="241">
        <v>18.24</v>
      </c>
      <c r="D435" s="241">
        <v>18.24</v>
      </c>
      <c r="E435" s="241">
        <v>78</v>
      </c>
    </row>
    <row r="436" spans="1:5">
      <c r="A436" s="155">
        <v>206</v>
      </c>
      <c r="B436" s="7" t="s">
        <v>406</v>
      </c>
      <c r="C436" s="241">
        <v>15519</v>
      </c>
      <c r="D436" s="241">
        <v>-19529</v>
      </c>
      <c r="E436" s="241">
        <v>-19939</v>
      </c>
    </row>
    <row r="437" spans="1:5">
      <c r="A437" s="155">
        <v>20601</v>
      </c>
      <c r="B437" s="7" t="s">
        <v>407</v>
      </c>
      <c r="C437" s="241">
        <v>532.58</v>
      </c>
      <c r="D437" s="241">
        <v>532.58</v>
      </c>
      <c r="E437" s="241">
        <v>528</v>
      </c>
    </row>
    <row r="438" spans="1:5">
      <c r="A438" s="155">
        <v>2060101</v>
      </c>
      <c r="B438" s="19" t="s">
        <v>129</v>
      </c>
      <c r="C438" s="241">
        <v>441.95</v>
      </c>
      <c r="D438" s="241">
        <v>441.95</v>
      </c>
      <c r="E438" s="241">
        <v>432</v>
      </c>
    </row>
    <row r="439" spans="1:5">
      <c r="A439" s="155">
        <v>2060102</v>
      </c>
      <c r="B439" s="19" t="s">
        <v>130</v>
      </c>
      <c r="C439" s="241">
        <v>90.63</v>
      </c>
      <c r="D439" s="241">
        <v>90.63</v>
      </c>
      <c r="E439" s="241">
        <v>96</v>
      </c>
    </row>
    <row r="440" spans="1:5">
      <c r="A440" s="155">
        <v>2060103</v>
      </c>
      <c r="B440" s="19" t="s">
        <v>131</v>
      </c>
      <c r="C440" s="241"/>
      <c r="D440" s="241"/>
      <c r="E440" s="241"/>
    </row>
    <row r="441" spans="1:5">
      <c r="A441" s="155">
        <v>2060199</v>
      </c>
      <c r="B441" s="19" t="s">
        <v>408</v>
      </c>
      <c r="C441" s="241"/>
      <c r="D441" s="241"/>
      <c r="E441" s="241"/>
    </row>
    <row r="442" spans="1:5">
      <c r="A442" s="155">
        <v>20602</v>
      </c>
      <c r="B442" s="7" t="s">
        <v>409</v>
      </c>
      <c r="C442" s="241"/>
      <c r="D442" s="241"/>
      <c r="E442" s="241"/>
    </row>
    <row r="443" spans="1:5">
      <c r="A443" s="155">
        <v>2060201</v>
      </c>
      <c r="B443" s="19" t="s">
        <v>410</v>
      </c>
      <c r="C443" s="241"/>
      <c r="D443" s="241"/>
      <c r="E443" s="241"/>
    </row>
    <row r="444" spans="1:5">
      <c r="A444" s="155">
        <v>2060203</v>
      </c>
      <c r="B444" s="19" t="s">
        <v>411</v>
      </c>
      <c r="C444" s="241"/>
      <c r="D444" s="241"/>
      <c r="E444" s="241"/>
    </row>
    <row r="445" spans="1:5">
      <c r="A445" s="155">
        <v>2060204</v>
      </c>
      <c r="B445" s="19" t="s">
        <v>412</v>
      </c>
      <c r="C445" s="241"/>
      <c r="D445" s="241"/>
      <c r="E445" s="241"/>
    </row>
    <row r="446" spans="1:5">
      <c r="A446" s="155">
        <v>2060205</v>
      </c>
      <c r="B446" s="19" t="s">
        <v>413</v>
      </c>
      <c r="C446" s="241"/>
      <c r="D446" s="241"/>
      <c r="E446" s="241"/>
    </row>
    <row r="447" spans="1:5">
      <c r="A447" s="155">
        <v>2060206</v>
      </c>
      <c r="B447" s="19" t="s">
        <v>414</v>
      </c>
      <c r="C447" s="241"/>
      <c r="D447" s="241"/>
      <c r="E447" s="241"/>
    </row>
    <row r="448" spans="1:5">
      <c r="A448" s="155">
        <v>2060207</v>
      </c>
      <c r="B448" s="19" t="s">
        <v>415</v>
      </c>
      <c r="C448" s="241"/>
      <c r="D448" s="241"/>
      <c r="E448" s="241"/>
    </row>
    <row r="449" spans="1:5">
      <c r="A449" s="155">
        <v>2060208</v>
      </c>
      <c r="B449" s="19" t="s">
        <v>416</v>
      </c>
      <c r="C449" s="241"/>
      <c r="D449" s="241"/>
      <c r="E449" s="241"/>
    </row>
    <row r="450" spans="1:5">
      <c r="A450" s="155">
        <v>2060299</v>
      </c>
      <c r="B450" s="19" t="s">
        <v>417</v>
      </c>
      <c r="C450" s="241"/>
      <c r="D450" s="241"/>
      <c r="E450" s="241"/>
    </row>
    <row r="451" spans="1:5">
      <c r="A451" s="155">
        <v>20603</v>
      </c>
      <c r="B451" s="7" t="s">
        <v>418</v>
      </c>
      <c r="C451" s="241"/>
      <c r="D451" s="241"/>
      <c r="E451" s="241"/>
    </row>
    <row r="452" spans="1:5">
      <c r="A452" s="155">
        <v>2060301</v>
      </c>
      <c r="B452" s="19" t="s">
        <v>410</v>
      </c>
      <c r="C452" s="241"/>
      <c r="D452" s="241"/>
      <c r="E452" s="241"/>
    </row>
    <row r="453" spans="1:5">
      <c r="A453" s="155">
        <v>2060302</v>
      </c>
      <c r="B453" s="19" t="s">
        <v>419</v>
      </c>
      <c r="C453" s="241"/>
      <c r="D453" s="241"/>
      <c r="E453" s="241"/>
    </row>
    <row r="454" spans="1:5">
      <c r="A454" s="155">
        <v>2060303</v>
      </c>
      <c r="B454" s="19" t="s">
        <v>420</v>
      </c>
      <c r="C454" s="241"/>
      <c r="D454" s="241"/>
      <c r="E454" s="241"/>
    </row>
    <row r="455" spans="1:5">
      <c r="A455" s="155">
        <v>2060304</v>
      </c>
      <c r="B455" s="19" t="s">
        <v>421</v>
      </c>
      <c r="C455" s="241"/>
      <c r="D455" s="241"/>
      <c r="E455" s="241"/>
    </row>
    <row r="456" spans="1:5">
      <c r="A456" s="155">
        <v>2060399</v>
      </c>
      <c r="B456" s="19" t="s">
        <v>422</v>
      </c>
      <c r="C456" s="241"/>
      <c r="D456" s="241"/>
      <c r="E456" s="241"/>
    </row>
    <row r="457" spans="1:5">
      <c r="A457" s="155">
        <v>20604</v>
      </c>
      <c r="B457" s="7" t="s">
        <v>423</v>
      </c>
      <c r="C457" s="241">
        <v>1300</v>
      </c>
      <c r="D457" s="241">
        <v>1300</v>
      </c>
      <c r="E457" s="241">
        <v>1288</v>
      </c>
    </row>
    <row r="458" spans="1:5">
      <c r="A458" s="155">
        <v>2060401</v>
      </c>
      <c r="B458" s="19" t="s">
        <v>410</v>
      </c>
      <c r="C458" s="241"/>
      <c r="D458" s="241"/>
      <c r="E458" s="241"/>
    </row>
    <row r="459" spans="1:5">
      <c r="A459" s="155">
        <v>2060404</v>
      </c>
      <c r="B459" s="19" t="s">
        <v>424</v>
      </c>
      <c r="C459" s="241"/>
      <c r="D459" s="241"/>
      <c r="E459" s="241"/>
    </row>
    <row r="460" spans="1:5">
      <c r="A460" s="155">
        <v>2060405</v>
      </c>
      <c r="B460" s="19" t="s">
        <v>425</v>
      </c>
      <c r="C460" s="241"/>
      <c r="D460" s="241"/>
      <c r="E460" s="241"/>
    </row>
    <row r="461" spans="1:5">
      <c r="A461" s="155">
        <v>2060499</v>
      </c>
      <c r="B461" s="19" t="s">
        <v>426</v>
      </c>
      <c r="C461" s="241">
        <v>1300</v>
      </c>
      <c r="D461" s="241">
        <v>1300</v>
      </c>
      <c r="E461" s="241">
        <v>1288</v>
      </c>
    </row>
    <row r="462" spans="1:5">
      <c r="A462" s="155">
        <v>20605</v>
      </c>
      <c r="B462" s="7" t="s">
        <v>427</v>
      </c>
      <c r="C462" s="241">
        <v>841.44</v>
      </c>
      <c r="D462" s="241">
        <v>841.44</v>
      </c>
      <c r="E462" s="241">
        <v>475</v>
      </c>
    </row>
    <row r="463" spans="1:5">
      <c r="A463" s="155">
        <v>2060501</v>
      </c>
      <c r="B463" s="19" t="s">
        <v>410</v>
      </c>
      <c r="C463" s="241">
        <v>324.04</v>
      </c>
      <c r="D463" s="241">
        <v>324.04</v>
      </c>
      <c r="E463" s="241">
        <v>296</v>
      </c>
    </row>
    <row r="464" spans="1:5">
      <c r="A464" s="155">
        <v>2060502</v>
      </c>
      <c r="B464" s="19" t="s">
        <v>428</v>
      </c>
      <c r="C464" s="241">
        <v>21.4</v>
      </c>
      <c r="D464" s="241">
        <v>21.4</v>
      </c>
      <c r="E464" s="241">
        <v>43</v>
      </c>
    </row>
    <row r="465" spans="1:5">
      <c r="A465" s="155">
        <v>2060503</v>
      </c>
      <c r="B465" s="19" t="s">
        <v>429</v>
      </c>
      <c r="C465" s="241"/>
      <c r="D465" s="241"/>
      <c r="E465" s="241"/>
    </row>
    <row r="466" spans="1:5">
      <c r="A466" s="155">
        <v>2060599</v>
      </c>
      <c r="B466" s="19" t="s">
        <v>430</v>
      </c>
      <c r="C466" s="241">
        <v>496</v>
      </c>
      <c r="D466" s="241">
        <v>496</v>
      </c>
      <c r="E466" s="241">
        <v>136</v>
      </c>
    </row>
    <row r="467" spans="1:5">
      <c r="A467" s="155">
        <v>20606</v>
      </c>
      <c r="B467" s="7" t="s">
        <v>431</v>
      </c>
      <c r="C467" s="241"/>
      <c r="D467" s="241"/>
      <c r="E467" s="241"/>
    </row>
    <row r="468" spans="1:5">
      <c r="A468" s="155">
        <v>2060601</v>
      </c>
      <c r="B468" s="19" t="s">
        <v>432</v>
      </c>
      <c r="C468" s="241"/>
      <c r="D468" s="241"/>
      <c r="E468" s="241"/>
    </row>
    <row r="469" spans="1:5">
      <c r="A469" s="155">
        <v>2060602</v>
      </c>
      <c r="B469" s="19" t="s">
        <v>433</v>
      </c>
      <c r="C469" s="241"/>
      <c r="D469" s="241"/>
      <c r="E469" s="241"/>
    </row>
    <row r="470" spans="1:5">
      <c r="A470" s="155">
        <v>2060603</v>
      </c>
      <c r="B470" s="19" t="s">
        <v>434</v>
      </c>
      <c r="C470" s="241"/>
      <c r="D470" s="241"/>
      <c r="E470" s="241"/>
    </row>
    <row r="471" spans="1:5">
      <c r="A471" s="155">
        <v>2060699</v>
      </c>
      <c r="B471" s="19" t="s">
        <v>435</v>
      </c>
      <c r="C471" s="241"/>
      <c r="D471" s="241"/>
      <c r="E471" s="241"/>
    </row>
    <row r="472" spans="1:5">
      <c r="A472" s="155">
        <v>20607</v>
      </c>
      <c r="B472" s="7" t="s">
        <v>436</v>
      </c>
      <c r="C472" s="241">
        <v>8.5</v>
      </c>
      <c r="D472" s="241">
        <v>8.5</v>
      </c>
      <c r="E472" s="241">
        <v>8</v>
      </c>
    </row>
    <row r="473" spans="1:5">
      <c r="A473" s="155">
        <v>2060701</v>
      </c>
      <c r="B473" s="19" t="s">
        <v>410</v>
      </c>
      <c r="C473" s="241"/>
      <c r="D473" s="241"/>
      <c r="E473" s="241"/>
    </row>
    <row r="474" spans="1:5">
      <c r="A474" s="155">
        <v>2060702</v>
      </c>
      <c r="B474" s="19" t="s">
        <v>437</v>
      </c>
      <c r="C474" s="241">
        <v>8.5</v>
      </c>
      <c r="D474" s="241">
        <v>8.5</v>
      </c>
      <c r="E474" s="241">
        <v>8</v>
      </c>
    </row>
    <row r="475" spans="1:5">
      <c r="A475" s="155">
        <v>2060703</v>
      </c>
      <c r="B475" s="19" t="s">
        <v>438</v>
      </c>
      <c r="C475" s="241"/>
      <c r="D475" s="241"/>
      <c r="E475" s="241"/>
    </row>
    <row r="476" spans="1:5">
      <c r="A476" s="155">
        <v>2060704</v>
      </c>
      <c r="B476" s="19" t="s">
        <v>439</v>
      </c>
      <c r="C476" s="241"/>
      <c r="D476" s="241"/>
      <c r="E476" s="241"/>
    </row>
    <row r="477" spans="1:5">
      <c r="A477" s="155">
        <v>2060705</v>
      </c>
      <c r="B477" s="19" t="s">
        <v>440</v>
      </c>
      <c r="C477" s="241"/>
      <c r="D477" s="241"/>
      <c r="E477" s="241"/>
    </row>
    <row r="478" spans="1:5">
      <c r="A478" s="155">
        <v>2060799</v>
      </c>
      <c r="B478" s="19" t="s">
        <v>441</v>
      </c>
      <c r="C478" s="241"/>
      <c r="D478" s="241"/>
      <c r="E478" s="241"/>
    </row>
    <row r="479" spans="1:5">
      <c r="A479" s="155">
        <v>20608</v>
      </c>
      <c r="B479" s="7" t="s">
        <v>442</v>
      </c>
      <c r="C479" s="241">
        <v>3212.1</v>
      </c>
      <c r="D479" s="241">
        <v>3212.1</v>
      </c>
      <c r="E479" s="241">
        <v>3063</v>
      </c>
    </row>
    <row r="480" spans="1:5">
      <c r="A480" s="155">
        <v>2060801</v>
      </c>
      <c r="B480" s="19" t="s">
        <v>443</v>
      </c>
      <c r="C480" s="241"/>
      <c r="D480" s="241"/>
      <c r="E480" s="241"/>
    </row>
    <row r="481" spans="1:5">
      <c r="A481" s="155">
        <v>2060802</v>
      </c>
      <c r="B481" s="19" t="s">
        <v>444</v>
      </c>
      <c r="C481" s="241"/>
      <c r="D481" s="241"/>
      <c r="E481" s="241"/>
    </row>
    <row r="482" spans="1:5">
      <c r="A482" s="155">
        <v>2060899</v>
      </c>
      <c r="B482" s="19" t="s">
        <v>445</v>
      </c>
      <c r="C482" s="241">
        <v>3212.1</v>
      </c>
      <c r="D482" s="241">
        <v>3212.1</v>
      </c>
      <c r="E482" s="241">
        <v>3063</v>
      </c>
    </row>
    <row r="483" spans="1:5">
      <c r="A483" s="155">
        <v>20609</v>
      </c>
      <c r="B483" s="7" t="s">
        <v>446</v>
      </c>
      <c r="C483" s="241"/>
      <c r="D483" s="241"/>
      <c r="E483" s="241"/>
    </row>
    <row r="484" spans="1:5">
      <c r="A484" s="155">
        <v>2060901</v>
      </c>
      <c r="B484" s="19" t="s">
        <v>447</v>
      </c>
      <c r="C484" s="241"/>
      <c r="D484" s="241"/>
      <c r="E484" s="241"/>
    </row>
    <row r="485" spans="1:5">
      <c r="A485" s="155">
        <v>2060902</v>
      </c>
      <c r="B485" s="19" t="s">
        <v>448</v>
      </c>
      <c r="C485" s="241"/>
      <c r="D485" s="241"/>
      <c r="E485" s="241"/>
    </row>
    <row r="486" spans="1:5">
      <c r="A486" s="155">
        <v>2060999</v>
      </c>
      <c r="B486" s="19" t="s">
        <v>449</v>
      </c>
      <c r="C486" s="241"/>
      <c r="D486" s="241"/>
      <c r="E486" s="241"/>
    </row>
    <row r="487" spans="1:5">
      <c r="A487" s="155">
        <v>20699</v>
      </c>
      <c r="B487" s="7" t="s">
        <v>450</v>
      </c>
      <c r="C487" s="241">
        <v>9624.38</v>
      </c>
      <c r="D487" s="241">
        <v>-25423.62</v>
      </c>
      <c r="E487" s="241">
        <v>-25301</v>
      </c>
    </row>
    <row r="488" spans="1:5">
      <c r="A488" s="155">
        <v>2069901</v>
      </c>
      <c r="B488" s="19" t="s">
        <v>451</v>
      </c>
      <c r="C488" s="241"/>
      <c r="D488" s="241"/>
      <c r="E488" s="241"/>
    </row>
    <row r="489" spans="1:5">
      <c r="A489" s="155">
        <v>2069902</v>
      </c>
      <c r="B489" s="19" t="s">
        <v>452</v>
      </c>
      <c r="C489" s="241"/>
      <c r="D489" s="241"/>
      <c r="E489" s="241"/>
    </row>
    <row r="490" spans="1:5">
      <c r="A490" s="155">
        <v>2069903</v>
      </c>
      <c r="B490" s="19" t="s">
        <v>453</v>
      </c>
      <c r="C490" s="241"/>
      <c r="D490" s="241"/>
      <c r="E490" s="241"/>
    </row>
    <row r="491" spans="1:5">
      <c r="A491" s="155">
        <v>2069999</v>
      </c>
      <c r="B491" s="19" t="s">
        <v>454</v>
      </c>
      <c r="C491" s="241">
        <v>9624.38</v>
      </c>
      <c r="D491" s="241">
        <v>-25423.62</v>
      </c>
      <c r="E491" s="241">
        <v>-25301</v>
      </c>
    </row>
    <row r="492" spans="1:5">
      <c r="A492" s="155">
        <v>207</v>
      </c>
      <c r="B492" s="7" t="s">
        <v>455</v>
      </c>
      <c r="C492" s="241">
        <v>10760</v>
      </c>
      <c r="D492" s="241">
        <v>9141</v>
      </c>
      <c r="E492" s="241">
        <v>9328</v>
      </c>
    </row>
    <row r="493" spans="1:5">
      <c r="A493" s="155">
        <v>20701</v>
      </c>
      <c r="B493" s="7" t="s">
        <v>456</v>
      </c>
      <c r="C493" s="241">
        <v>6772.93</v>
      </c>
      <c r="D493" s="241">
        <v>5154.01</v>
      </c>
      <c r="E493" s="241">
        <v>5909</v>
      </c>
    </row>
    <row r="494" spans="1:5">
      <c r="A494" s="155">
        <v>2070101</v>
      </c>
      <c r="B494" s="19" t="s">
        <v>129</v>
      </c>
      <c r="C494" s="241">
        <v>613.58</v>
      </c>
      <c r="D494" s="241">
        <v>613.58</v>
      </c>
      <c r="E494" s="241">
        <v>593</v>
      </c>
    </row>
    <row r="495" spans="1:5">
      <c r="A495" s="155">
        <v>2070102</v>
      </c>
      <c r="B495" s="19" t="s">
        <v>130</v>
      </c>
      <c r="C495" s="241">
        <v>227.85</v>
      </c>
      <c r="D495" s="241">
        <v>227.85</v>
      </c>
      <c r="E495" s="241">
        <v>255</v>
      </c>
    </row>
    <row r="496" spans="1:5">
      <c r="A496" s="155">
        <v>2070103</v>
      </c>
      <c r="B496" s="19" t="s">
        <v>131</v>
      </c>
      <c r="C496" s="241"/>
      <c r="D496" s="241"/>
      <c r="E496" s="241"/>
    </row>
    <row r="497" spans="1:5">
      <c r="A497" s="155">
        <v>2070104</v>
      </c>
      <c r="B497" s="19" t="s">
        <v>457</v>
      </c>
      <c r="C497" s="241">
        <v>3206.15</v>
      </c>
      <c r="D497" s="241">
        <v>1587.23</v>
      </c>
      <c r="E497" s="241">
        <v>2468</v>
      </c>
    </row>
    <row r="498" spans="1:5">
      <c r="A498" s="155">
        <v>2070105</v>
      </c>
      <c r="B498" s="19" t="s">
        <v>458</v>
      </c>
      <c r="C498" s="241"/>
      <c r="D498" s="241"/>
      <c r="E498" s="241"/>
    </row>
    <row r="499" spans="1:5">
      <c r="A499" s="155">
        <v>2070106</v>
      </c>
      <c r="B499" s="19" t="s">
        <v>459</v>
      </c>
      <c r="C499" s="241"/>
      <c r="D499" s="241"/>
      <c r="E499" s="241"/>
    </row>
    <row r="500" spans="1:5">
      <c r="A500" s="155">
        <v>2070107</v>
      </c>
      <c r="B500" s="19" t="s">
        <v>460</v>
      </c>
      <c r="C500" s="241"/>
      <c r="D500" s="241"/>
      <c r="E500" s="241"/>
    </row>
    <row r="501" spans="1:5">
      <c r="A501" s="155">
        <v>2070108</v>
      </c>
      <c r="B501" s="19" t="s">
        <v>461</v>
      </c>
      <c r="C501" s="241">
        <v>40</v>
      </c>
      <c r="D501" s="241">
        <v>40</v>
      </c>
      <c r="E501" s="241">
        <v>40</v>
      </c>
    </row>
    <row r="502" spans="1:5">
      <c r="A502" s="155">
        <v>2070109</v>
      </c>
      <c r="B502" s="19" t="s">
        <v>462</v>
      </c>
      <c r="C502" s="241">
        <v>1742.89</v>
      </c>
      <c r="D502" s="241">
        <v>1742.89</v>
      </c>
      <c r="E502" s="241">
        <v>1543</v>
      </c>
    </row>
    <row r="503" spans="1:5">
      <c r="A503" s="155">
        <v>2070110</v>
      </c>
      <c r="B503" s="19" t="s">
        <v>463</v>
      </c>
      <c r="C503" s="241"/>
      <c r="D503" s="241"/>
      <c r="E503" s="241"/>
    </row>
    <row r="504" spans="1:5">
      <c r="A504" s="155">
        <v>2070111</v>
      </c>
      <c r="B504" s="19" t="s">
        <v>464</v>
      </c>
      <c r="C504" s="241">
        <v>115.8</v>
      </c>
      <c r="D504" s="241">
        <v>115.8</v>
      </c>
      <c r="E504" s="241">
        <v>171</v>
      </c>
    </row>
    <row r="505" spans="1:5">
      <c r="A505" s="155">
        <v>2070112</v>
      </c>
      <c r="B505" s="19" t="s">
        <v>465</v>
      </c>
      <c r="C505" s="241">
        <v>45</v>
      </c>
      <c r="D505" s="241">
        <v>45</v>
      </c>
      <c r="E505" s="241">
        <v>45</v>
      </c>
    </row>
    <row r="506" spans="1:5">
      <c r="A506" s="155">
        <v>2070113</v>
      </c>
      <c r="B506" s="19" t="s">
        <v>466</v>
      </c>
      <c r="C506" s="241">
        <v>285</v>
      </c>
      <c r="D506" s="241">
        <v>285</v>
      </c>
      <c r="E506" s="241">
        <v>285</v>
      </c>
    </row>
    <row r="507" spans="1:5">
      <c r="A507" s="155">
        <v>2070114</v>
      </c>
      <c r="B507" s="19" t="s">
        <v>467</v>
      </c>
      <c r="C507" s="241"/>
      <c r="D507" s="241"/>
      <c r="E507" s="241"/>
    </row>
    <row r="508" spans="1:5">
      <c r="A508" s="155">
        <v>2070199</v>
      </c>
      <c r="B508" s="19" t="s">
        <v>468</v>
      </c>
      <c r="C508" s="241">
        <v>496.66</v>
      </c>
      <c r="D508" s="241">
        <v>496.66</v>
      </c>
      <c r="E508" s="241">
        <v>509</v>
      </c>
    </row>
    <row r="509" spans="1:5">
      <c r="A509" s="155">
        <v>20702</v>
      </c>
      <c r="B509" s="7" t="s">
        <v>469</v>
      </c>
      <c r="C509" s="241">
        <v>1011.72</v>
      </c>
      <c r="D509" s="241">
        <v>1011.72</v>
      </c>
      <c r="E509" s="241">
        <v>621</v>
      </c>
    </row>
    <row r="510" spans="1:5">
      <c r="A510" s="155">
        <v>2070201</v>
      </c>
      <c r="B510" s="19" t="s">
        <v>129</v>
      </c>
      <c r="C510" s="241"/>
      <c r="D510" s="241"/>
      <c r="E510" s="241"/>
    </row>
    <row r="511" spans="1:5">
      <c r="A511" s="155">
        <v>2070202</v>
      </c>
      <c r="B511" s="19" t="s">
        <v>130</v>
      </c>
      <c r="C511" s="241"/>
      <c r="D511" s="241"/>
      <c r="E511" s="241"/>
    </row>
    <row r="512" spans="1:5">
      <c r="A512" s="155">
        <v>2070203</v>
      </c>
      <c r="B512" s="19" t="s">
        <v>131</v>
      </c>
      <c r="C512" s="241"/>
      <c r="D512" s="241"/>
      <c r="E512" s="241"/>
    </row>
    <row r="513" spans="1:5">
      <c r="A513" s="155">
        <v>2070204</v>
      </c>
      <c r="B513" s="19" t="s">
        <v>470</v>
      </c>
      <c r="C513" s="241">
        <v>292</v>
      </c>
      <c r="D513" s="241">
        <v>292</v>
      </c>
      <c r="E513" s="241">
        <v>9</v>
      </c>
    </row>
    <row r="514" spans="1:5">
      <c r="A514" s="155">
        <v>2070205</v>
      </c>
      <c r="B514" s="19" t="s">
        <v>471</v>
      </c>
      <c r="C514" s="241">
        <v>699.72</v>
      </c>
      <c r="D514" s="241">
        <v>699.72</v>
      </c>
      <c r="E514" s="241">
        <v>592</v>
      </c>
    </row>
    <row r="515" spans="1:5">
      <c r="A515" s="155">
        <v>2070206</v>
      </c>
      <c r="B515" s="19" t="s">
        <v>472</v>
      </c>
      <c r="C515" s="241"/>
      <c r="D515" s="241"/>
      <c r="E515" s="241"/>
    </row>
    <row r="516" spans="1:5">
      <c r="A516" s="155">
        <v>2070299</v>
      </c>
      <c r="B516" s="19" t="s">
        <v>473</v>
      </c>
      <c r="C516" s="241">
        <v>20</v>
      </c>
      <c r="D516" s="241">
        <v>20</v>
      </c>
      <c r="E516" s="241">
        <v>20</v>
      </c>
    </row>
    <row r="517" spans="1:5">
      <c r="A517" s="155">
        <v>20703</v>
      </c>
      <c r="B517" s="7" t="s">
        <v>474</v>
      </c>
      <c r="C517" s="241">
        <v>2429.15</v>
      </c>
      <c r="D517" s="241">
        <v>2429.07</v>
      </c>
      <c r="E517" s="241">
        <v>2197</v>
      </c>
    </row>
    <row r="518" spans="1:5">
      <c r="A518" s="155">
        <v>2070301</v>
      </c>
      <c r="B518" s="19" t="s">
        <v>129</v>
      </c>
      <c r="C518" s="241"/>
      <c r="D518" s="241"/>
      <c r="E518" s="241"/>
    </row>
    <row r="519" spans="1:5">
      <c r="A519" s="155">
        <v>2070302</v>
      </c>
      <c r="B519" s="19" t="s">
        <v>130</v>
      </c>
      <c r="C519" s="241"/>
      <c r="D519" s="241"/>
      <c r="E519" s="241"/>
    </row>
    <row r="520" spans="1:5">
      <c r="A520" s="155">
        <v>2070303</v>
      </c>
      <c r="B520" s="19" t="s">
        <v>131</v>
      </c>
      <c r="C520" s="241"/>
      <c r="D520" s="241"/>
      <c r="E520" s="241"/>
    </row>
    <row r="521" spans="1:5">
      <c r="A521" s="155">
        <v>2070304</v>
      </c>
      <c r="B521" s="19" t="s">
        <v>475</v>
      </c>
      <c r="C521" s="241">
        <v>185</v>
      </c>
      <c r="D521" s="241">
        <v>185</v>
      </c>
      <c r="E521" s="241">
        <v>161</v>
      </c>
    </row>
    <row r="522" spans="1:5">
      <c r="A522" s="155">
        <v>2070305</v>
      </c>
      <c r="B522" s="19" t="s">
        <v>476</v>
      </c>
      <c r="C522" s="241">
        <v>85</v>
      </c>
      <c r="D522" s="241">
        <v>85</v>
      </c>
      <c r="E522" s="241">
        <v>188</v>
      </c>
    </row>
    <row r="523" spans="1:5">
      <c r="A523" s="155">
        <v>2070306</v>
      </c>
      <c r="B523" s="19" t="s">
        <v>477</v>
      </c>
      <c r="C523" s="241">
        <v>140</v>
      </c>
      <c r="D523" s="241">
        <v>140</v>
      </c>
      <c r="E523" s="241">
        <v>140</v>
      </c>
    </row>
    <row r="524" spans="1:5">
      <c r="A524" s="155">
        <v>2070307</v>
      </c>
      <c r="B524" s="19" t="s">
        <v>478</v>
      </c>
      <c r="C524" s="241">
        <v>1125</v>
      </c>
      <c r="D524" s="241">
        <v>1125</v>
      </c>
      <c r="E524" s="241">
        <v>858</v>
      </c>
    </row>
    <row r="525" spans="1:5">
      <c r="A525" s="155">
        <v>2070308</v>
      </c>
      <c r="B525" s="19" t="s">
        <v>479</v>
      </c>
      <c r="C525" s="241">
        <v>168.28</v>
      </c>
      <c r="D525" s="241">
        <v>168.28</v>
      </c>
      <c r="E525" s="241">
        <v>159</v>
      </c>
    </row>
    <row r="526" spans="1:5">
      <c r="A526" s="155">
        <v>2070309</v>
      </c>
      <c r="B526" s="19" t="s">
        <v>480</v>
      </c>
      <c r="C526" s="241"/>
      <c r="D526" s="241"/>
      <c r="E526" s="241"/>
    </row>
    <row r="527" spans="1:5">
      <c r="A527" s="155">
        <v>2070399</v>
      </c>
      <c r="B527" s="19" t="s">
        <v>481</v>
      </c>
      <c r="C527" s="241">
        <v>725.87</v>
      </c>
      <c r="D527" s="241">
        <v>725.79</v>
      </c>
      <c r="E527" s="241">
        <v>691</v>
      </c>
    </row>
    <row r="528" spans="1:5">
      <c r="A528" s="155">
        <v>20706</v>
      </c>
      <c r="B528" s="246" t="s">
        <v>482</v>
      </c>
      <c r="C528" s="241">
        <v>46.2</v>
      </c>
      <c r="D528" s="241">
        <v>46.2</v>
      </c>
      <c r="E528" s="241">
        <v>46</v>
      </c>
    </row>
    <row r="529" spans="1:5">
      <c r="A529" s="155">
        <v>2070601</v>
      </c>
      <c r="B529" s="178" t="s">
        <v>129</v>
      </c>
      <c r="C529" s="241"/>
      <c r="D529" s="241"/>
      <c r="E529" s="241"/>
    </row>
    <row r="530" spans="1:5">
      <c r="A530" s="155">
        <v>2070602</v>
      </c>
      <c r="B530" s="178" t="s">
        <v>130</v>
      </c>
      <c r="C530" s="241"/>
      <c r="D530" s="241"/>
      <c r="E530" s="241"/>
    </row>
    <row r="531" spans="1:5">
      <c r="A531" s="155">
        <v>2070603</v>
      </c>
      <c r="B531" s="178" t="s">
        <v>131</v>
      </c>
      <c r="C531" s="241"/>
      <c r="D531" s="241"/>
      <c r="E531" s="241"/>
    </row>
    <row r="532" spans="1:5">
      <c r="A532" s="155">
        <v>2070604</v>
      </c>
      <c r="B532" s="178" t="s">
        <v>483</v>
      </c>
      <c r="C532" s="241"/>
      <c r="D532" s="241"/>
      <c r="E532" s="241"/>
    </row>
    <row r="533" spans="1:5">
      <c r="A533" s="155">
        <v>2070605</v>
      </c>
      <c r="B533" s="178" t="s">
        <v>484</v>
      </c>
      <c r="C533" s="241"/>
      <c r="D533" s="241"/>
      <c r="E533" s="241"/>
    </row>
    <row r="534" spans="1:5">
      <c r="A534" s="155">
        <v>2070606</v>
      </c>
      <c r="B534" s="178" t="s">
        <v>485</v>
      </c>
      <c r="C534" s="241"/>
      <c r="D534" s="241"/>
      <c r="E534" s="241"/>
    </row>
    <row r="535" spans="1:5">
      <c r="A535" s="155">
        <v>2070607</v>
      </c>
      <c r="B535" s="178" t="s">
        <v>486</v>
      </c>
      <c r="C535" s="241"/>
      <c r="D535" s="241"/>
      <c r="E535" s="241"/>
    </row>
    <row r="536" spans="1:5">
      <c r="A536" s="155">
        <v>2070699</v>
      </c>
      <c r="B536" s="178" t="s">
        <v>487</v>
      </c>
      <c r="C536" s="241">
        <v>46.2</v>
      </c>
      <c r="D536" s="241">
        <v>46.2</v>
      </c>
      <c r="E536" s="241">
        <v>46</v>
      </c>
    </row>
    <row r="537" spans="1:5">
      <c r="A537" s="155">
        <v>20708</v>
      </c>
      <c r="B537" s="246" t="s">
        <v>488</v>
      </c>
      <c r="C537" s="241"/>
      <c r="D537" s="241"/>
      <c r="E537" s="241"/>
    </row>
    <row r="538" spans="1:5">
      <c r="A538" s="155">
        <v>2070801</v>
      </c>
      <c r="B538" s="178" t="s">
        <v>129</v>
      </c>
      <c r="C538" s="241"/>
      <c r="D538" s="241"/>
      <c r="E538" s="241"/>
    </row>
    <row r="539" spans="1:5">
      <c r="A539" s="155">
        <v>2070802</v>
      </c>
      <c r="B539" s="178" t="s">
        <v>130</v>
      </c>
      <c r="C539" s="241"/>
      <c r="D539" s="241"/>
      <c r="E539" s="241"/>
    </row>
    <row r="540" spans="1:5">
      <c r="A540" s="155">
        <v>2070803</v>
      </c>
      <c r="B540" s="178" t="s">
        <v>131</v>
      </c>
      <c r="C540" s="241"/>
      <c r="D540" s="241"/>
      <c r="E540" s="241"/>
    </row>
    <row r="541" spans="1:5">
      <c r="A541" s="155">
        <v>2070806</v>
      </c>
      <c r="B541" s="178" t="s">
        <v>489</v>
      </c>
      <c r="C541" s="241"/>
      <c r="D541" s="241"/>
      <c r="E541" s="241"/>
    </row>
    <row r="542" spans="1:5">
      <c r="A542" s="155">
        <v>2070807</v>
      </c>
      <c r="B542" s="178" t="s">
        <v>490</v>
      </c>
      <c r="C542" s="241"/>
      <c r="D542" s="241"/>
      <c r="E542" s="241"/>
    </row>
    <row r="543" spans="1:5">
      <c r="A543" s="155">
        <v>2070808</v>
      </c>
      <c r="B543" s="178" t="s">
        <v>491</v>
      </c>
      <c r="C543" s="241"/>
      <c r="D543" s="241"/>
      <c r="E543" s="241"/>
    </row>
    <row r="544" spans="1:5">
      <c r="A544" s="155">
        <v>2070899</v>
      </c>
      <c r="B544" s="178" t="s">
        <v>492</v>
      </c>
      <c r="C544" s="241"/>
      <c r="D544" s="241"/>
      <c r="E544" s="241"/>
    </row>
    <row r="545" spans="1:5">
      <c r="A545" s="155">
        <v>20799</v>
      </c>
      <c r="B545" s="7" t="s">
        <v>493</v>
      </c>
      <c r="C545" s="241">
        <v>500</v>
      </c>
      <c r="D545" s="241">
        <v>500</v>
      </c>
      <c r="E545" s="241">
        <v>555</v>
      </c>
    </row>
    <row r="546" spans="1:5">
      <c r="A546" s="155">
        <v>2079902</v>
      </c>
      <c r="B546" s="19" t="s">
        <v>494</v>
      </c>
      <c r="C546" s="241"/>
      <c r="D546" s="241"/>
      <c r="E546" s="241">
        <v>27</v>
      </c>
    </row>
    <row r="547" spans="1:5">
      <c r="A547" s="155">
        <v>2079903</v>
      </c>
      <c r="B547" s="19" t="s">
        <v>495</v>
      </c>
      <c r="C547" s="241"/>
      <c r="D547" s="241"/>
      <c r="E547" s="241"/>
    </row>
    <row r="548" spans="1:5">
      <c r="A548" s="155">
        <v>2079999</v>
      </c>
      <c r="B548" s="19" t="s">
        <v>496</v>
      </c>
      <c r="C548" s="241">
        <v>500</v>
      </c>
      <c r="D548" s="241">
        <v>500</v>
      </c>
      <c r="E548" s="241">
        <v>528</v>
      </c>
    </row>
    <row r="549" spans="1:5">
      <c r="A549" s="155">
        <v>208</v>
      </c>
      <c r="B549" s="7" t="s">
        <v>497</v>
      </c>
      <c r="C549" s="241">
        <v>64299</v>
      </c>
      <c r="D549" s="241">
        <v>62333</v>
      </c>
      <c r="E549" s="241">
        <v>63662</v>
      </c>
    </row>
    <row r="550" spans="1:5">
      <c r="A550" s="155">
        <v>20801</v>
      </c>
      <c r="B550" s="7" t="s">
        <v>498</v>
      </c>
      <c r="C550" s="241">
        <v>19606.62</v>
      </c>
      <c r="D550" s="241">
        <v>19606.62</v>
      </c>
      <c r="E550" s="241">
        <v>21416</v>
      </c>
    </row>
    <row r="551" spans="1:5">
      <c r="A551" s="155">
        <v>2080101</v>
      </c>
      <c r="B551" s="19" t="s">
        <v>129</v>
      </c>
      <c r="C551" s="241">
        <v>1034.05</v>
      </c>
      <c r="D551" s="241">
        <v>1034.05</v>
      </c>
      <c r="E551" s="241">
        <v>985</v>
      </c>
    </row>
    <row r="552" spans="1:5">
      <c r="A552" s="155">
        <v>2080102</v>
      </c>
      <c r="B552" s="19" t="s">
        <v>130</v>
      </c>
      <c r="C552" s="241">
        <v>357.95</v>
      </c>
      <c r="D552" s="241">
        <v>357.95</v>
      </c>
      <c r="E552" s="241">
        <v>365</v>
      </c>
    </row>
    <row r="553" spans="1:5">
      <c r="A553" s="155">
        <v>2080103</v>
      </c>
      <c r="B553" s="19" t="s">
        <v>131</v>
      </c>
      <c r="C553" s="241"/>
      <c r="D553" s="241"/>
      <c r="E553" s="241"/>
    </row>
    <row r="554" spans="1:5">
      <c r="A554" s="155">
        <v>2080104</v>
      </c>
      <c r="B554" s="19" t="s">
        <v>499</v>
      </c>
      <c r="C554" s="241">
        <v>65</v>
      </c>
      <c r="D554" s="241">
        <v>65</v>
      </c>
      <c r="E554" s="241">
        <v>80</v>
      </c>
    </row>
    <row r="555" spans="1:5">
      <c r="A555" s="155">
        <v>2080105</v>
      </c>
      <c r="B555" s="19" t="s">
        <v>500</v>
      </c>
      <c r="C555" s="241"/>
      <c r="D555" s="241"/>
      <c r="E555" s="241"/>
    </row>
    <row r="556" spans="1:5">
      <c r="A556" s="155">
        <v>2080106</v>
      </c>
      <c r="B556" s="19" t="s">
        <v>501</v>
      </c>
      <c r="C556" s="241"/>
      <c r="D556" s="241"/>
      <c r="E556" s="241"/>
    </row>
    <row r="557" spans="1:5">
      <c r="A557" s="155">
        <v>2080107</v>
      </c>
      <c r="B557" s="19" t="s">
        <v>502</v>
      </c>
      <c r="C557" s="241"/>
      <c r="D557" s="241"/>
      <c r="E557" s="241"/>
    </row>
    <row r="558" spans="1:5">
      <c r="A558" s="155">
        <v>2080108</v>
      </c>
      <c r="B558" s="19" t="s">
        <v>170</v>
      </c>
      <c r="C558" s="241"/>
      <c r="D558" s="241"/>
      <c r="E558" s="241"/>
    </row>
    <row r="559" spans="1:5">
      <c r="A559" s="155">
        <v>2080109</v>
      </c>
      <c r="B559" s="19" t="s">
        <v>503</v>
      </c>
      <c r="C559" s="241"/>
      <c r="D559" s="241"/>
      <c r="E559" s="241">
        <v>10</v>
      </c>
    </row>
    <row r="560" spans="1:5">
      <c r="A560" s="155">
        <v>2080110</v>
      </c>
      <c r="B560" s="19" t="s">
        <v>504</v>
      </c>
      <c r="C560" s="241">
        <v>329.18</v>
      </c>
      <c r="D560" s="241">
        <v>329.18</v>
      </c>
      <c r="E560" s="241">
        <v>304</v>
      </c>
    </row>
    <row r="561" spans="1:5">
      <c r="A561" s="155">
        <v>2080111</v>
      </c>
      <c r="B561" s="19" t="s">
        <v>505</v>
      </c>
      <c r="C561" s="241"/>
      <c r="D561" s="241"/>
      <c r="E561" s="241">
        <v>15</v>
      </c>
    </row>
    <row r="562" spans="1:5">
      <c r="A562" s="155">
        <v>2080112</v>
      </c>
      <c r="B562" s="19" t="s">
        <v>506</v>
      </c>
      <c r="C562" s="241"/>
      <c r="D562" s="241"/>
      <c r="E562" s="241"/>
    </row>
    <row r="563" spans="1:5">
      <c r="A563" s="155">
        <v>2080113</v>
      </c>
      <c r="B563" s="19" t="s">
        <v>507</v>
      </c>
      <c r="C563" s="241"/>
      <c r="D563" s="241"/>
      <c r="E563" s="241"/>
    </row>
    <row r="564" spans="1:5">
      <c r="A564" s="155">
        <v>2080114</v>
      </c>
      <c r="B564" s="19" t="s">
        <v>508</v>
      </c>
      <c r="C564" s="241"/>
      <c r="D564" s="241"/>
      <c r="E564" s="241"/>
    </row>
    <row r="565" spans="1:5">
      <c r="A565" s="155">
        <v>2080115</v>
      </c>
      <c r="B565" s="19" t="s">
        <v>509</v>
      </c>
      <c r="C565" s="241"/>
      <c r="D565" s="241"/>
      <c r="E565" s="241"/>
    </row>
    <row r="566" spans="1:5">
      <c r="A566" s="155">
        <v>2080116</v>
      </c>
      <c r="B566" s="19" t="s">
        <v>510</v>
      </c>
      <c r="C566" s="241">
        <v>16618</v>
      </c>
      <c r="D566" s="241">
        <v>16618</v>
      </c>
      <c r="E566" s="241">
        <v>18597</v>
      </c>
    </row>
    <row r="567" spans="1:5">
      <c r="A567" s="155">
        <v>2080150</v>
      </c>
      <c r="B567" s="19" t="s">
        <v>138</v>
      </c>
      <c r="C567" s="241"/>
      <c r="D567" s="241"/>
      <c r="E567" s="241"/>
    </row>
    <row r="568" ht="30" customHeight="true" spans="1:5">
      <c r="A568" s="155">
        <v>2080199</v>
      </c>
      <c r="B568" s="19" t="s">
        <v>511</v>
      </c>
      <c r="C568" s="241">
        <v>1202.44</v>
      </c>
      <c r="D568" s="241">
        <v>1202.44</v>
      </c>
      <c r="E568" s="241">
        <v>1060</v>
      </c>
    </row>
    <row r="569" spans="1:5">
      <c r="A569" s="155">
        <v>20802</v>
      </c>
      <c r="B569" s="7" t="s">
        <v>512</v>
      </c>
      <c r="C569" s="241">
        <v>4536.37</v>
      </c>
      <c r="D569" s="241">
        <v>4536.37</v>
      </c>
      <c r="E569" s="241">
        <v>4661</v>
      </c>
    </row>
    <row r="570" spans="1:5">
      <c r="A570" s="155">
        <v>2080201</v>
      </c>
      <c r="B570" s="19" t="s">
        <v>129</v>
      </c>
      <c r="C570" s="241">
        <v>569.63</v>
      </c>
      <c r="D570" s="241">
        <v>569.63</v>
      </c>
      <c r="E570" s="241">
        <v>533</v>
      </c>
    </row>
    <row r="571" spans="1:5">
      <c r="A571" s="155">
        <v>2080202</v>
      </c>
      <c r="B571" s="19" t="s">
        <v>130</v>
      </c>
      <c r="C571" s="241">
        <v>193.92</v>
      </c>
      <c r="D571" s="241">
        <v>193.92</v>
      </c>
      <c r="E571" s="241">
        <v>200</v>
      </c>
    </row>
    <row r="572" spans="1:5">
      <c r="A572" s="155">
        <v>2080203</v>
      </c>
      <c r="B572" s="19" t="s">
        <v>131</v>
      </c>
      <c r="C572" s="241"/>
      <c r="D572" s="241"/>
      <c r="E572" s="241"/>
    </row>
    <row r="573" spans="1:5">
      <c r="A573" s="155">
        <v>2080206</v>
      </c>
      <c r="B573" s="19" t="s">
        <v>513</v>
      </c>
      <c r="C573" s="241">
        <v>141</v>
      </c>
      <c r="D573" s="241">
        <v>141</v>
      </c>
      <c r="E573" s="241">
        <v>141</v>
      </c>
    </row>
    <row r="574" spans="1:5">
      <c r="A574" s="155">
        <v>2080207</v>
      </c>
      <c r="B574" s="19" t="s">
        <v>514</v>
      </c>
      <c r="C574" s="241">
        <v>5.07</v>
      </c>
      <c r="D574" s="241">
        <v>5.07</v>
      </c>
      <c r="E574" s="241">
        <v>5</v>
      </c>
    </row>
    <row r="575" spans="1:5">
      <c r="A575" s="155">
        <v>2080208</v>
      </c>
      <c r="B575" s="19" t="s">
        <v>515</v>
      </c>
      <c r="C575" s="241">
        <v>532.89</v>
      </c>
      <c r="D575" s="241">
        <v>532.89</v>
      </c>
      <c r="E575" s="241">
        <v>525</v>
      </c>
    </row>
    <row r="576" spans="1:5">
      <c r="A576" s="155">
        <v>2080299</v>
      </c>
      <c r="B576" s="19" t="s">
        <v>516</v>
      </c>
      <c r="C576" s="241">
        <v>3093.86</v>
      </c>
      <c r="D576" s="241">
        <v>3093.86</v>
      </c>
      <c r="E576" s="241">
        <v>3257</v>
      </c>
    </row>
    <row r="577" spans="1:5">
      <c r="A577" s="155">
        <v>20804</v>
      </c>
      <c r="B577" s="7" t="s">
        <v>517</v>
      </c>
      <c r="C577" s="241"/>
      <c r="D577" s="241"/>
      <c r="E577" s="241"/>
    </row>
    <row r="578" spans="1:5">
      <c r="A578" s="155">
        <v>2080402</v>
      </c>
      <c r="B578" s="19" t="s">
        <v>518</v>
      </c>
      <c r="C578" s="241"/>
      <c r="D578" s="241"/>
      <c r="E578" s="241"/>
    </row>
    <row r="579" spans="1:5">
      <c r="A579" s="155">
        <v>20805</v>
      </c>
      <c r="B579" s="7" t="s">
        <v>519</v>
      </c>
      <c r="C579" s="241">
        <v>34183.77</v>
      </c>
      <c r="D579" s="241">
        <v>32218.22</v>
      </c>
      <c r="E579" s="241">
        <v>31346</v>
      </c>
    </row>
    <row r="580" spans="1:5">
      <c r="A580" s="155">
        <v>2080501</v>
      </c>
      <c r="B580" s="19" t="s">
        <v>520</v>
      </c>
      <c r="C580" s="241">
        <v>7549.56</v>
      </c>
      <c r="D580" s="241">
        <v>7549.56</v>
      </c>
      <c r="E580" s="241">
        <v>7231</v>
      </c>
    </row>
    <row r="581" spans="1:5">
      <c r="A581" s="155">
        <v>2080502</v>
      </c>
      <c r="B581" s="19" t="s">
        <v>521</v>
      </c>
      <c r="C581" s="241">
        <v>9162.76</v>
      </c>
      <c r="D581" s="241">
        <v>9162.76</v>
      </c>
      <c r="E581" s="241">
        <v>10079</v>
      </c>
    </row>
    <row r="582" spans="1:5">
      <c r="A582" s="155">
        <v>2080503</v>
      </c>
      <c r="B582" s="19" t="s">
        <v>522</v>
      </c>
      <c r="C582" s="241"/>
      <c r="D582" s="241"/>
      <c r="E582" s="241"/>
    </row>
    <row r="583" ht="28" customHeight="true" spans="1:5">
      <c r="A583" s="155">
        <v>2080505</v>
      </c>
      <c r="B583" s="19" t="s">
        <v>523</v>
      </c>
      <c r="C583" s="241">
        <v>11634.98</v>
      </c>
      <c r="D583" s="241">
        <v>9669.43</v>
      </c>
      <c r="E583" s="241">
        <v>8886</v>
      </c>
    </row>
    <row r="584" spans="1:5">
      <c r="A584" s="155">
        <v>2080506</v>
      </c>
      <c r="B584" s="19" t="s">
        <v>524</v>
      </c>
      <c r="C584" s="241">
        <v>5836.47</v>
      </c>
      <c r="D584" s="241">
        <v>5836.47</v>
      </c>
      <c r="E584" s="241">
        <v>5150</v>
      </c>
    </row>
    <row r="585" ht="28" customHeight="true" spans="1:5">
      <c r="A585" s="155">
        <v>2080507</v>
      </c>
      <c r="B585" s="19" t="s">
        <v>525</v>
      </c>
      <c r="C585" s="241"/>
      <c r="D585" s="241"/>
      <c r="E585" s="241"/>
    </row>
    <row r="586" spans="1:5">
      <c r="A586" s="155">
        <v>2080508</v>
      </c>
      <c r="B586" s="19" t="s">
        <v>526</v>
      </c>
      <c r="C586" s="241"/>
      <c r="D586" s="241"/>
      <c r="E586" s="241"/>
    </row>
    <row r="587" spans="1:5">
      <c r="A587" s="155">
        <v>2080599</v>
      </c>
      <c r="B587" s="19" t="s">
        <v>527</v>
      </c>
      <c r="C587" s="241"/>
      <c r="D587" s="241"/>
      <c r="E587" s="241"/>
    </row>
    <row r="588" spans="1:5">
      <c r="A588" s="155">
        <v>20806</v>
      </c>
      <c r="B588" s="7" t="s">
        <v>528</v>
      </c>
      <c r="C588" s="241"/>
      <c r="D588" s="241"/>
      <c r="E588" s="241">
        <v>27</v>
      </c>
    </row>
    <row r="589" spans="1:5">
      <c r="A589" s="155">
        <v>2080601</v>
      </c>
      <c r="B589" s="19" t="s">
        <v>529</v>
      </c>
      <c r="C589" s="241"/>
      <c r="D589" s="241"/>
      <c r="E589" s="241"/>
    </row>
    <row r="590" spans="1:5">
      <c r="A590" s="155">
        <v>2080602</v>
      </c>
      <c r="B590" s="19" t="s">
        <v>530</v>
      </c>
      <c r="C590" s="241"/>
      <c r="D590" s="241"/>
      <c r="E590" s="241"/>
    </row>
    <row r="591" spans="1:5">
      <c r="A591" s="155">
        <v>2080699</v>
      </c>
      <c r="B591" s="19" t="s">
        <v>531</v>
      </c>
      <c r="C591" s="241"/>
      <c r="D591" s="241"/>
      <c r="E591" s="241">
        <v>27</v>
      </c>
    </row>
    <row r="592" spans="1:5">
      <c r="A592" s="155">
        <v>20807</v>
      </c>
      <c r="B592" s="7" t="s">
        <v>532</v>
      </c>
      <c r="C592" s="241">
        <v>542</v>
      </c>
      <c r="D592" s="241">
        <v>542</v>
      </c>
      <c r="E592" s="241">
        <v>417</v>
      </c>
    </row>
    <row r="593" spans="1:5">
      <c r="A593" s="155">
        <v>2080701</v>
      </c>
      <c r="B593" s="19" t="s">
        <v>533</v>
      </c>
      <c r="C593" s="241"/>
      <c r="D593" s="241"/>
      <c r="E593" s="241"/>
    </row>
    <row r="594" spans="1:5">
      <c r="A594" s="155">
        <v>2080702</v>
      </c>
      <c r="B594" s="19" t="s">
        <v>534</v>
      </c>
      <c r="C594" s="241"/>
      <c r="D594" s="241"/>
      <c r="E594" s="241"/>
    </row>
    <row r="595" spans="1:5">
      <c r="A595" s="155">
        <v>2080704</v>
      </c>
      <c r="B595" s="19" t="s">
        <v>535</v>
      </c>
      <c r="C595" s="241"/>
      <c r="D595" s="241"/>
      <c r="E595" s="241">
        <v>159</v>
      </c>
    </row>
    <row r="596" spans="1:5">
      <c r="A596" s="155">
        <v>2080705</v>
      </c>
      <c r="B596" s="19" t="s">
        <v>536</v>
      </c>
      <c r="C596" s="241"/>
      <c r="D596" s="241"/>
      <c r="E596" s="241"/>
    </row>
    <row r="597" spans="1:5">
      <c r="A597" s="155">
        <v>2080709</v>
      </c>
      <c r="B597" s="19" t="s">
        <v>537</v>
      </c>
      <c r="C597" s="241"/>
      <c r="D597" s="241"/>
      <c r="E597" s="241"/>
    </row>
    <row r="598" spans="1:5">
      <c r="A598" s="155">
        <v>2080711</v>
      </c>
      <c r="B598" s="19" t="s">
        <v>538</v>
      </c>
      <c r="C598" s="241"/>
      <c r="D598" s="241"/>
      <c r="E598" s="241"/>
    </row>
    <row r="599" spans="1:5">
      <c r="A599" s="155">
        <v>2080712</v>
      </c>
      <c r="B599" s="19" t="s">
        <v>539</v>
      </c>
      <c r="C599" s="241"/>
      <c r="D599" s="241"/>
      <c r="E599" s="241"/>
    </row>
    <row r="600" spans="1:5">
      <c r="A600" s="155">
        <v>2080713</v>
      </c>
      <c r="B600" s="19" t="s">
        <v>540</v>
      </c>
      <c r="C600" s="241"/>
      <c r="D600" s="241"/>
      <c r="E600" s="241"/>
    </row>
    <row r="601" spans="1:5">
      <c r="A601" s="155">
        <v>2080799</v>
      </c>
      <c r="B601" s="19" t="s">
        <v>541</v>
      </c>
      <c r="C601" s="241">
        <v>542</v>
      </c>
      <c r="D601" s="241">
        <v>542</v>
      </c>
      <c r="E601" s="241">
        <v>258</v>
      </c>
    </row>
    <row r="602" spans="1:5">
      <c r="A602" s="155">
        <v>20808</v>
      </c>
      <c r="B602" s="7" t="s">
        <v>542</v>
      </c>
      <c r="C602" s="241">
        <v>289.1</v>
      </c>
      <c r="D602" s="241">
        <v>289.1</v>
      </c>
      <c r="E602" s="241">
        <v>995</v>
      </c>
    </row>
    <row r="603" spans="1:5">
      <c r="A603" s="155">
        <v>2080801</v>
      </c>
      <c r="B603" s="19" t="s">
        <v>543</v>
      </c>
      <c r="C603" s="241"/>
      <c r="D603" s="241"/>
      <c r="E603" s="241">
        <v>615</v>
      </c>
    </row>
    <row r="604" spans="1:5">
      <c r="A604" s="155">
        <v>2080802</v>
      </c>
      <c r="B604" s="19" t="s">
        <v>544</v>
      </c>
      <c r="C604" s="241"/>
      <c r="D604" s="241"/>
      <c r="E604" s="241"/>
    </row>
    <row r="605" spans="1:5">
      <c r="A605" s="155">
        <v>2080803</v>
      </c>
      <c r="B605" s="19" t="s">
        <v>545</v>
      </c>
      <c r="C605" s="241"/>
      <c r="D605" s="241"/>
      <c r="E605" s="241"/>
    </row>
    <row r="606" spans="1:5">
      <c r="A606" s="155">
        <v>2080804</v>
      </c>
      <c r="B606" s="19" t="s">
        <v>546</v>
      </c>
      <c r="C606" s="241"/>
      <c r="D606" s="241"/>
      <c r="E606" s="241"/>
    </row>
    <row r="607" spans="1:5">
      <c r="A607" s="155">
        <v>2080805</v>
      </c>
      <c r="B607" s="19" t="s">
        <v>547</v>
      </c>
      <c r="C607" s="241"/>
      <c r="D607" s="241"/>
      <c r="E607" s="241">
        <v>70</v>
      </c>
    </row>
    <row r="608" spans="1:5">
      <c r="A608" s="155">
        <v>2080806</v>
      </c>
      <c r="B608" s="19" t="s">
        <v>548</v>
      </c>
      <c r="C608" s="241"/>
      <c r="D608" s="241"/>
      <c r="E608" s="241"/>
    </row>
    <row r="609" spans="1:5">
      <c r="A609" s="155">
        <v>2080899</v>
      </c>
      <c r="B609" s="19" t="s">
        <v>549</v>
      </c>
      <c r="C609" s="241">
        <v>289.1</v>
      </c>
      <c r="D609" s="241">
        <v>289.1</v>
      </c>
      <c r="E609" s="241">
        <v>310</v>
      </c>
    </row>
    <row r="610" spans="1:5">
      <c r="A610" s="155">
        <v>20809</v>
      </c>
      <c r="B610" s="7" t="s">
        <v>550</v>
      </c>
      <c r="C610" s="241">
        <v>713.9</v>
      </c>
      <c r="D610" s="241">
        <v>713.9</v>
      </c>
      <c r="E610" s="241">
        <v>679</v>
      </c>
    </row>
    <row r="611" spans="1:5">
      <c r="A611" s="155">
        <v>2080901</v>
      </c>
      <c r="B611" s="19" t="s">
        <v>551</v>
      </c>
      <c r="C611" s="241"/>
      <c r="D611" s="241"/>
      <c r="E611" s="241"/>
    </row>
    <row r="612" spans="1:5">
      <c r="A612" s="155">
        <v>2080902</v>
      </c>
      <c r="B612" s="19" t="s">
        <v>552</v>
      </c>
      <c r="C612" s="241"/>
      <c r="D612" s="241"/>
      <c r="E612" s="241"/>
    </row>
    <row r="613" spans="1:5">
      <c r="A613" s="155">
        <v>2080903</v>
      </c>
      <c r="B613" s="19" t="s">
        <v>553</v>
      </c>
      <c r="C613" s="241"/>
      <c r="D613" s="241"/>
      <c r="E613" s="241"/>
    </row>
    <row r="614" spans="1:5">
      <c r="A614" s="155">
        <v>2080904</v>
      </c>
      <c r="B614" s="19" t="s">
        <v>554</v>
      </c>
      <c r="C614" s="241">
        <v>3.5</v>
      </c>
      <c r="D614" s="241">
        <v>3.5</v>
      </c>
      <c r="E614" s="241">
        <v>6</v>
      </c>
    </row>
    <row r="615" spans="1:5">
      <c r="A615" s="155">
        <v>2080905</v>
      </c>
      <c r="B615" s="19" t="s">
        <v>555</v>
      </c>
      <c r="C615" s="241"/>
      <c r="D615" s="241"/>
      <c r="E615" s="241"/>
    </row>
    <row r="616" spans="1:5">
      <c r="A616" s="155">
        <v>2080999</v>
      </c>
      <c r="B616" s="19" t="s">
        <v>556</v>
      </c>
      <c r="C616" s="241">
        <v>710.4</v>
      </c>
      <c r="D616" s="241">
        <v>710.4</v>
      </c>
      <c r="E616" s="241">
        <v>673</v>
      </c>
    </row>
    <row r="617" spans="1:5">
      <c r="A617" s="155">
        <v>20810</v>
      </c>
      <c r="B617" s="7" t="s">
        <v>557</v>
      </c>
      <c r="C617" s="241">
        <v>1260.43</v>
      </c>
      <c r="D617" s="241">
        <v>1260.43</v>
      </c>
      <c r="E617" s="241">
        <v>1243</v>
      </c>
    </row>
    <row r="618" spans="1:5">
      <c r="A618" s="155">
        <v>2081001</v>
      </c>
      <c r="B618" s="19" t="s">
        <v>558</v>
      </c>
      <c r="C618" s="241">
        <v>1.5</v>
      </c>
      <c r="D618" s="241">
        <v>1.5</v>
      </c>
      <c r="E618" s="241">
        <v>2</v>
      </c>
    </row>
    <row r="619" spans="1:5">
      <c r="A619" s="155">
        <v>2081002</v>
      </c>
      <c r="B619" s="19" t="s">
        <v>559</v>
      </c>
      <c r="C619" s="241">
        <v>936</v>
      </c>
      <c r="D619" s="241">
        <v>936</v>
      </c>
      <c r="E619" s="241">
        <v>951</v>
      </c>
    </row>
    <row r="620" spans="1:5">
      <c r="A620" s="155">
        <v>2081003</v>
      </c>
      <c r="B620" s="19" t="s">
        <v>560</v>
      </c>
      <c r="C620" s="241"/>
      <c r="D620" s="241"/>
      <c r="E620" s="241"/>
    </row>
    <row r="621" spans="1:5">
      <c r="A621" s="155">
        <v>2081004</v>
      </c>
      <c r="B621" s="19" t="s">
        <v>561</v>
      </c>
      <c r="C621" s="241">
        <v>7</v>
      </c>
      <c r="D621" s="241">
        <v>7</v>
      </c>
      <c r="E621" s="241">
        <v>12</v>
      </c>
    </row>
    <row r="622" spans="1:5">
      <c r="A622" s="155">
        <v>2081005</v>
      </c>
      <c r="B622" s="19" t="s">
        <v>562</v>
      </c>
      <c r="C622" s="241"/>
      <c r="D622" s="241"/>
      <c r="E622" s="241">
        <v>-57</v>
      </c>
    </row>
    <row r="623" spans="1:5">
      <c r="A623" s="155">
        <v>2081006</v>
      </c>
      <c r="B623" s="19" t="s">
        <v>563</v>
      </c>
      <c r="C623" s="241"/>
      <c r="D623" s="241"/>
      <c r="E623" s="241"/>
    </row>
    <row r="624" spans="1:5">
      <c r="A624" s="155">
        <v>2081099</v>
      </c>
      <c r="B624" s="19" t="s">
        <v>564</v>
      </c>
      <c r="C624" s="241">
        <v>315.93</v>
      </c>
      <c r="D624" s="241">
        <v>315.93</v>
      </c>
      <c r="E624" s="241">
        <v>335</v>
      </c>
    </row>
    <row r="625" spans="1:5">
      <c r="A625" s="155">
        <v>20811</v>
      </c>
      <c r="B625" s="7" t="s">
        <v>565</v>
      </c>
      <c r="C625" s="241">
        <v>1724.24</v>
      </c>
      <c r="D625" s="241">
        <v>1724.24</v>
      </c>
      <c r="E625" s="241">
        <v>1659</v>
      </c>
    </row>
    <row r="626" spans="1:5">
      <c r="A626" s="155">
        <v>2081101</v>
      </c>
      <c r="B626" s="19" t="s">
        <v>129</v>
      </c>
      <c r="C626" s="241"/>
      <c r="D626" s="241"/>
      <c r="E626" s="241"/>
    </row>
    <row r="627" spans="1:5">
      <c r="A627" s="155">
        <v>2081102</v>
      </c>
      <c r="B627" s="19" t="s">
        <v>130</v>
      </c>
      <c r="C627" s="241"/>
      <c r="D627" s="241"/>
      <c r="E627" s="241"/>
    </row>
    <row r="628" spans="1:5">
      <c r="A628" s="155">
        <v>2081103</v>
      </c>
      <c r="B628" s="19" t="s">
        <v>131</v>
      </c>
      <c r="C628" s="241"/>
      <c r="D628" s="241"/>
      <c r="E628" s="241"/>
    </row>
    <row r="629" spans="1:5">
      <c r="A629" s="155">
        <v>2081104</v>
      </c>
      <c r="B629" s="19" t="s">
        <v>566</v>
      </c>
      <c r="C629" s="241">
        <v>665.95</v>
      </c>
      <c r="D629" s="241">
        <v>665.95</v>
      </c>
      <c r="E629" s="241">
        <v>693</v>
      </c>
    </row>
    <row r="630" spans="1:5">
      <c r="A630" s="155">
        <v>2081105</v>
      </c>
      <c r="B630" s="19" t="s">
        <v>567</v>
      </c>
      <c r="C630" s="241">
        <v>214.5</v>
      </c>
      <c r="D630" s="241">
        <v>214.5</v>
      </c>
      <c r="E630" s="241">
        <v>192</v>
      </c>
    </row>
    <row r="631" spans="1:5">
      <c r="A631" s="155">
        <v>2081106</v>
      </c>
      <c r="B631" s="19" t="s">
        <v>568</v>
      </c>
      <c r="C631" s="241"/>
      <c r="D631" s="241"/>
      <c r="E631" s="241"/>
    </row>
    <row r="632" spans="1:5">
      <c r="A632" s="155">
        <v>2081107</v>
      </c>
      <c r="B632" s="19" t="s">
        <v>569</v>
      </c>
      <c r="C632" s="241">
        <v>316.36</v>
      </c>
      <c r="D632" s="241">
        <v>316.36</v>
      </c>
      <c r="E632" s="241">
        <v>326</v>
      </c>
    </row>
    <row r="633" spans="1:5">
      <c r="A633" s="155">
        <v>2081199</v>
      </c>
      <c r="B633" s="19" t="s">
        <v>570</v>
      </c>
      <c r="C633" s="241">
        <v>527.43</v>
      </c>
      <c r="D633" s="241">
        <v>527.43</v>
      </c>
      <c r="E633" s="241">
        <v>448</v>
      </c>
    </row>
    <row r="634" spans="1:5">
      <c r="A634" s="155">
        <v>20816</v>
      </c>
      <c r="B634" s="7" t="s">
        <v>571</v>
      </c>
      <c r="C634" s="241"/>
      <c r="D634" s="241"/>
      <c r="E634" s="241"/>
    </row>
    <row r="635" spans="1:5">
      <c r="A635" s="155">
        <v>2081601</v>
      </c>
      <c r="B635" s="19" t="s">
        <v>129</v>
      </c>
      <c r="C635" s="241"/>
      <c r="D635" s="241"/>
      <c r="E635" s="241"/>
    </row>
    <row r="636" spans="1:5">
      <c r="A636" s="155">
        <v>2081602</v>
      </c>
      <c r="B636" s="19" t="s">
        <v>130</v>
      </c>
      <c r="C636" s="241"/>
      <c r="D636" s="241"/>
      <c r="E636" s="241"/>
    </row>
    <row r="637" spans="1:5">
      <c r="A637" s="155">
        <v>2081603</v>
      </c>
      <c r="B637" s="19" t="s">
        <v>131</v>
      </c>
      <c r="C637" s="241"/>
      <c r="D637" s="241"/>
      <c r="E637" s="241"/>
    </row>
    <row r="638" spans="1:5">
      <c r="A638" s="155">
        <v>2081699</v>
      </c>
      <c r="B638" s="19" t="s">
        <v>572</v>
      </c>
      <c r="C638" s="241"/>
      <c r="D638" s="241"/>
      <c r="E638" s="241"/>
    </row>
    <row r="639" spans="1:5">
      <c r="A639" s="155">
        <v>20819</v>
      </c>
      <c r="B639" s="7" t="s">
        <v>573</v>
      </c>
      <c r="C639" s="241">
        <v>410.5</v>
      </c>
      <c r="D639" s="241">
        <v>410.5</v>
      </c>
      <c r="E639" s="241">
        <v>214</v>
      </c>
    </row>
    <row r="640" spans="1:5">
      <c r="A640" s="155">
        <v>2081901</v>
      </c>
      <c r="B640" s="19" t="s">
        <v>574</v>
      </c>
      <c r="C640" s="241">
        <v>410.5</v>
      </c>
      <c r="D640" s="241">
        <v>410.5</v>
      </c>
      <c r="E640" s="241">
        <v>214</v>
      </c>
    </row>
    <row r="641" spans="1:5">
      <c r="A641" s="155">
        <v>2081902</v>
      </c>
      <c r="B641" s="19" t="s">
        <v>575</v>
      </c>
      <c r="C641" s="241"/>
      <c r="D641" s="241"/>
      <c r="E641" s="241"/>
    </row>
    <row r="642" spans="1:5">
      <c r="A642" s="155">
        <v>20820</v>
      </c>
      <c r="B642" s="7" t="s">
        <v>576</v>
      </c>
      <c r="C642" s="241"/>
      <c r="D642" s="241"/>
      <c r="E642" s="241"/>
    </row>
    <row r="643" spans="1:5">
      <c r="A643" s="155">
        <v>2082001</v>
      </c>
      <c r="B643" s="19" t="s">
        <v>577</v>
      </c>
      <c r="C643" s="241"/>
      <c r="D643" s="241"/>
      <c r="E643" s="241"/>
    </row>
    <row r="644" spans="1:5">
      <c r="A644" s="155">
        <v>2082002</v>
      </c>
      <c r="B644" s="19" t="s">
        <v>578</v>
      </c>
      <c r="C644" s="241"/>
      <c r="D644" s="241"/>
      <c r="E644" s="241"/>
    </row>
    <row r="645" spans="1:5">
      <c r="A645" s="155">
        <v>20821</v>
      </c>
      <c r="B645" s="7" t="s">
        <v>579</v>
      </c>
      <c r="C645" s="241"/>
      <c r="D645" s="241"/>
      <c r="E645" s="241"/>
    </row>
    <row r="646" spans="1:5">
      <c r="A646" s="155">
        <v>2082101</v>
      </c>
      <c r="B646" s="19" t="s">
        <v>580</v>
      </c>
      <c r="C646" s="241"/>
      <c r="D646" s="241"/>
      <c r="E646" s="241"/>
    </row>
    <row r="647" spans="1:5">
      <c r="A647" s="155">
        <v>2082102</v>
      </c>
      <c r="B647" s="19" t="s">
        <v>581</v>
      </c>
      <c r="C647" s="241"/>
      <c r="D647" s="241"/>
      <c r="E647" s="241"/>
    </row>
    <row r="648" spans="1:5">
      <c r="A648" s="155">
        <v>20824</v>
      </c>
      <c r="B648" s="7" t="s">
        <v>582</v>
      </c>
      <c r="C648" s="241"/>
      <c r="D648" s="241"/>
      <c r="E648" s="241"/>
    </row>
    <row r="649" spans="1:5">
      <c r="A649" s="155">
        <v>2082401</v>
      </c>
      <c r="B649" s="19" t="s">
        <v>583</v>
      </c>
      <c r="C649" s="241"/>
      <c r="D649" s="241"/>
      <c r="E649" s="241"/>
    </row>
    <row r="650" spans="1:5">
      <c r="A650" s="155">
        <v>2082402</v>
      </c>
      <c r="B650" s="19" t="s">
        <v>584</v>
      </c>
      <c r="C650" s="241"/>
      <c r="D650" s="241"/>
      <c r="E650" s="241"/>
    </row>
    <row r="651" spans="1:5">
      <c r="A651" s="155">
        <v>20825</v>
      </c>
      <c r="B651" s="7" t="s">
        <v>585</v>
      </c>
      <c r="C651" s="241">
        <v>61</v>
      </c>
      <c r="D651" s="241">
        <v>61</v>
      </c>
      <c r="E651" s="241">
        <v>70</v>
      </c>
    </row>
    <row r="652" spans="1:5">
      <c r="A652" s="155">
        <v>2082501</v>
      </c>
      <c r="B652" s="19" t="s">
        <v>586</v>
      </c>
      <c r="C652" s="241">
        <v>61</v>
      </c>
      <c r="D652" s="241">
        <v>61</v>
      </c>
      <c r="E652" s="241">
        <v>70</v>
      </c>
    </row>
    <row r="653" spans="1:5">
      <c r="A653" s="155">
        <v>2082502</v>
      </c>
      <c r="B653" s="19" t="s">
        <v>587</v>
      </c>
      <c r="C653" s="241"/>
      <c r="D653" s="241"/>
      <c r="E653" s="241"/>
    </row>
    <row r="654" spans="1:5">
      <c r="A654" s="155">
        <v>20826</v>
      </c>
      <c r="B654" s="7" t="s">
        <v>588</v>
      </c>
      <c r="C654" s="241"/>
      <c r="D654" s="241"/>
      <c r="E654" s="241"/>
    </row>
    <row r="655" ht="27" customHeight="true" spans="1:5">
      <c r="A655" s="155">
        <v>2082601</v>
      </c>
      <c r="B655" s="19" t="s">
        <v>589</v>
      </c>
      <c r="C655" s="241"/>
      <c r="D655" s="241"/>
      <c r="E655" s="241"/>
    </row>
    <row r="656" ht="30" customHeight="true" spans="1:5">
      <c r="A656" s="155">
        <v>2082602</v>
      </c>
      <c r="B656" s="19" t="s">
        <v>590</v>
      </c>
      <c r="C656" s="241"/>
      <c r="D656" s="241"/>
      <c r="E656" s="241"/>
    </row>
    <row r="657" ht="27" customHeight="true" spans="1:5">
      <c r="A657" s="155">
        <v>2082699</v>
      </c>
      <c r="B657" s="19" t="s">
        <v>591</v>
      </c>
      <c r="C657" s="241"/>
      <c r="D657" s="241"/>
      <c r="E657" s="241"/>
    </row>
    <row r="658" spans="1:5">
      <c r="A658" s="155">
        <v>20827</v>
      </c>
      <c r="B658" s="7" t="s">
        <v>592</v>
      </c>
      <c r="C658" s="241"/>
      <c r="D658" s="241"/>
      <c r="E658" s="241"/>
    </row>
    <row r="659" spans="1:5">
      <c r="A659" s="155">
        <v>2082701</v>
      </c>
      <c r="B659" s="19" t="s">
        <v>593</v>
      </c>
      <c r="C659" s="241"/>
      <c r="D659" s="241"/>
      <c r="E659" s="241"/>
    </row>
    <row r="660" spans="1:5">
      <c r="A660" s="155">
        <v>2082702</v>
      </c>
      <c r="B660" s="19" t="s">
        <v>594</v>
      </c>
      <c r="C660" s="241"/>
      <c r="D660" s="241"/>
      <c r="E660" s="241"/>
    </row>
    <row r="661" spans="1:5">
      <c r="A661" s="155">
        <v>2082799</v>
      </c>
      <c r="B661" s="19" t="s">
        <v>595</v>
      </c>
      <c r="C661" s="241"/>
      <c r="D661" s="241"/>
      <c r="E661" s="241"/>
    </row>
    <row r="662" spans="1:5">
      <c r="A662" s="155">
        <v>20828</v>
      </c>
      <c r="B662" s="7" t="s">
        <v>596</v>
      </c>
      <c r="C662" s="241">
        <v>946.71</v>
      </c>
      <c r="D662" s="241">
        <v>946.26</v>
      </c>
      <c r="E662" s="241">
        <v>910</v>
      </c>
    </row>
    <row r="663" spans="1:5">
      <c r="A663" s="155">
        <v>2082801</v>
      </c>
      <c r="B663" s="19" t="s">
        <v>129</v>
      </c>
      <c r="C663" s="241">
        <v>268.51</v>
      </c>
      <c r="D663" s="241">
        <v>268.51</v>
      </c>
      <c r="E663" s="241">
        <v>279</v>
      </c>
    </row>
    <row r="664" spans="1:5">
      <c r="A664" s="155">
        <v>2082802</v>
      </c>
      <c r="B664" s="19" t="s">
        <v>130</v>
      </c>
      <c r="C664" s="241">
        <v>65.3</v>
      </c>
      <c r="D664" s="241">
        <v>65.3</v>
      </c>
      <c r="E664" s="241">
        <v>65</v>
      </c>
    </row>
    <row r="665" spans="1:5">
      <c r="A665" s="155">
        <v>2082803</v>
      </c>
      <c r="B665" s="19" t="s">
        <v>131</v>
      </c>
      <c r="C665" s="241"/>
      <c r="D665" s="241"/>
      <c r="E665" s="241"/>
    </row>
    <row r="666" spans="1:5">
      <c r="A666" s="155">
        <v>2082804</v>
      </c>
      <c r="B666" s="19" t="s">
        <v>597</v>
      </c>
      <c r="C666" s="241">
        <v>316.76</v>
      </c>
      <c r="D666" s="241">
        <v>316.76</v>
      </c>
      <c r="E666" s="241">
        <v>300</v>
      </c>
    </row>
    <row r="667" spans="1:5">
      <c r="A667" s="155">
        <v>2082805</v>
      </c>
      <c r="B667" s="19" t="s">
        <v>598</v>
      </c>
      <c r="C667" s="241"/>
      <c r="D667" s="241"/>
      <c r="E667" s="241"/>
    </row>
    <row r="668" spans="1:5">
      <c r="A668" s="155">
        <v>2082850</v>
      </c>
      <c r="B668" s="19" t="s">
        <v>138</v>
      </c>
      <c r="C668" s="241">
        <v>106.16</v>
      </c>
      <c r="D668" s="241">
        <v>105.71</v>
      </c>
      <c r="E668" s="241">
        <v>97</v>
      </c>
    </row>
    <row r="669" spans="1:5">
      <c r="A669" s="155">
        <v>2082899</v>
      </c>
      <c r="B669" s="19" t="s">
        <v>599</v>
      </c>
      <c r="C669" s="241">
        <v>189.98</v>
      </c>
      <c r="D669" s="241">
        <v>189.98</v>
      </c>
      <c r="E669" s="241">
        <v>169</v>
      </c>
    </row>
    <row r="670" spans="1:5">
      <c r="A670" s="155">
        <v>20830</v>
      </c>
      <c r="B670" s="7" t="s">
        <v>600</v>
      </c>
      <c r="C670" s="241"/>
      <c r="D670" s="241"/>
      <c r="E670" s="241"/>
    </row>
    <row r="671" ht="27" customHeight="true" spans="1:5">
      <c r="A671" s="155">
        <v>2083001</v>
      </c>
      <c r="B671" s="19" t="s">
        <v>601</v>
      </c>
      <c r="C671" s="241"/>
      <c r="D671" s="241"/>
      <c r="E671" s="241"/>
    </row>
    <row r="672" spans="1:5">
      <c r="A672" s="155">
        <v>2083099</v>
      </c>
      <c r="B672" s="19" t="s">
        <v>602</v>
      </c>
      <c r="C672" s="241"/>
      <c r="D672" s="241"/>
      <c r="E672" s="241"/>
    </row>
    <row r="673" spans="1:5">
      <c r="A673" s="155">
        <v>20899</v>
      </c>
      <c r="B673" s="7" t="s">
        <v>603</v>
      </c>
      <c r="C673" s="241">
        <v>24.36</v>
      </c>
      <c r="D673" s="241">
        <v>24.36</v>
      </c>
      <c r="E673" s="241">
        <v>25</v>
      </c>
    </row>
    <row r="674" spans="1:5">
      <c r="A674" s="155">
        <v>2089999</v>
      </c>
      <c r="B674" s="19" t="s">
        <v>604</v>
      </c>
      <c r="C674" s="241">
        <v>24.36</v>
      </c>
      <c r="D674" s="241">
        <v>24.36</v>
      </c>
      <c r="E674" s="241">
        <v>25</v>
      </c>
    </row>
    <row r="675" spans="1:5">
      <c r="A675" s="155">
        <v>210</v>
      </c>
      <c r="B675" s="7" t="s">
        <v>605</v>
      </c>
      <c r="C675" s="241">
        <v>62124</v>
      </c>
      <c r="D675" s="241">
        <v>62567</v>
      </c>
      <c r="E675" s="241">
        <v>73495</v>
      </c>
    </row>
    <row r="676" spans="1:5">
      <c r="A676" s="155">
        <v>21001</v>
      </c>
      <c r="B676" s="7" t="s">
        <v>606</v>
      </c>
      <c r="C676" s="241">
        <v>2967.94</v>
      </c>
      <c r="D676" s="241">
        <v>2967.94</v>
      </c>
      <c r="E676" s="241">
        <v>2288</v>
      </c>
    </row>
    <row r="677" spans="1:5">
      <c r="A677" s="155">
        <v>2100101</v>
      </c>
      <c r="B677" s="19" t="s">
        <v>129</v>
      </c>
      <c r="C677" s="241">
        <v>883.57</v>
      </c>
      <c r="D677" s="241">
        <v>883.57</v>
      </c>
      <c r="E677" s="241">
        <v>832</v>
      </c>
    </row>
    <row r="678" spans="1:5">
      <c r="A678" s="155">
        <v>2100102</v>
      </c>
      <c r="B678" s="19" t="s">
        <v>130</v>
      </c>
      <c r="C678" s="241">
        <v>246.74</v>
      </c>
      <c r="D678" s="241">
        <v>246.74</v>
      </c>
      <c r="E678" s="241">
        <v>293</v>
      </c>
    </row>
    <row r="679" spans="1:5">
      <c r="A679" s="155">
        <v>2100103</v>
      </c>
      <c r="B679" s="19" t="s">
        <v>131</v>
      </c>
      <c r="C679" s="241"/>
      <c r="D679" s="241"/>
      <c r="E679" s="241"/>
    </row>
    <row r="680" spans="1:5">
      <c r="A680" s="155">
        <v>2100199</v>
      </c>
      <c r="B680" s="19" t="s">
        <v>607</v>
      </c>
      <c r="C680" s="241">
        <v>1837.63</v>
      </c>
      <c r="D680" s="241">
        <v>1837.63</v>
      </c>
      <c r="E680" s="241">
        <v>1163</v>
      </c>
    </row>
    <row r="681" spans="1:5">
      <c r="A681" s="155">
        <v>21002</v>
      </c>
      <c r="B681" s="7" t="s">
        <v>608</v>
      </c>
      <c r="C681" s="241">
        <v>28580.55</v>
      </c>
      <c r="D681" s="241">
        <v>28580.55</v>
      </c>
      <c r="E681" s="241">
        <v>28105</v>
      </c>
    </row>
    <row r="682" spans="1:5">
      <c r="A682" s="155">
        <v>2100201</v>
      </c>
      <c r="B682" s="19" t="s">
        <v>609</v>
      </c>
      <c r="C682" s="241">
        <v>28575.95</v>
      </c>
      <c r="D682" s="241">
        <v>28575.95</v>
      </c>
      <c r="E682" s="241">
        <v>27825</v>
      </c>
    </row>
    <row r="683" spans="1:5">
      <c r="A683" s="155">
        <v>2100202</v>
      </c>
      <c r="B683" s="19" t="s">
        <v>610</v>
      </c>
      <c r="C683" s="241"/>
      <c r="D683" s="241"/>
      <c r="E683" s="241"/>
    </row>
    <row r="684" spans="1:5">
      <c r="A684" s="155">
        <v>2100203</v>
      </c>
      <c r="B684" s="19" t="s">
        <v>611</v>
      </c>
      <c r="C684" s="241"/>
      <c r="D684" s="241"/>
      <c r="E684" s="241"/>
    </row>
    <row r="685" spans="1:5">
      <c r="A685" s="155">
        <v>2100204</v>
      </c>
      <c r="B685" s="19" t="s">
        <v>612</v>
      </c>
      <c r="C685" s="241"/>
      <c r="D685" s="241"/>
      <c r="E685" s="241"/>
    </row>
    <row r="686" spans="1:5">
      <c r="A686" s="155">
        <v>2100205</v>
      </c>
      <c r="B686" s="19" t="s">
        <v>613</v>
      </c>
      <c r="C686" s="241"/>
      <c r="D686" s="241"/>
      <c r="E686" s="241"/>
    </row>
    <row r="687" spans="1:5">
      <c r="A687" s="155">
        <v>2100206</v>
      </c>
      <c r="B687" s="19" t="s">
        <v>614</v>
      </c>
      <c r="C687" s="241">
        <v>2.1</v>
      </c>
      <c r="D687" s="241">
        <v>2.1</v>
      </c>
      <c r="E687" s="241">
        <v>278</v>
      </c>
    </row>
    <row r="688" spans="1:5">
      <c r="A688" s="155">
        <v>2100207</v>
      </c>
      <c r="B688" s="19" t="s">
        <v>615</v>
      </c>
      <c r="C688" s="241"/>
      <c r="D688" s="241"/>
      <c r="E688" s="241"/>
    </row>
    <row r="689" spans="1:5">
      <c r="A689" s="155">
        <v>2100208</v>
      </c>
      <c r="B689" s="19" t="s">
        <v>616</v>
      </c>
      <c r="C689" s="241"/>
      <c r="D689" s="241"/>
      <c r="E689" s="241"/>
    </row>
    <row r="690" spans="1:5">
      <c r="A690" s="155">
        <v>2100209</v>
      </c>
      <c r="B690" s="19" t="s">
        <v>617</v>
      </c>
      <c r="C690" s="241"/>
      <c r="D690" s="241"/>
      <c r="E690" s="241"/>
    </row>
    <row r="691" spans="1:5">
      <c r="A691" s="155">
        <v>2100210</v>
      </c>
      <c r="B691" s="19" t="s">
        <v>618</v>
      </c>
      <c r="C691" s="241"/>
      <c r="D691" s="241"/>
      <c r="E691" s="241"/>
    </row>
    <row r="692" spans="1:5">
      <c r="A692" s="155">
        <v>2100211</v>
      </c>
      <c r="B692" s="19" t="s">
        <v>619</v>
      </c>
      <c r="C692" s="241"/>
      <c r="D692" s="241"/>
      <c r="E692" s="241"/>
    </row>
    <row r="693" spans="1:5">
      <c r="A693" s="155">
        <v>2100212</v>
      </c>
      <c r="B693" s="19" t="s">
        <v>620</v>
      </c>
      <c r="C693" s="241"/>
      <c r="D693" s="241"/>
      <c r="E693" s="241"/>
    </row>
    <row r="694" spans="1:5">
      <c r="A694" s="155">
        <v>2100299</v>
      </c>
      <c r="B694" s="19" t="s">
        <v>621</v>
      </c>
      <c r="C694" s="241">
        <v>2.5</v>
      </c>
      <c r="D694" s="241">
        <v>2.5</v>
      </c>
      <c r="E694" s="241">
        <v>2</v>
      </c>
    </row>
    <row r="695" spans="1:5">
      <c r="A695" s="155">
        <v>21003</v>
      </c>
      <c r="B695" s="7" t="s">
        <v>622</v>
      </c>
      <c r="C695" s="241">
        <v>176.58</v>
      </c>
      <c r="D695" s="241">
        <v>176.58</v>
      </c>
      <c r="E695" s="241">
        <v>28</v>
      </c>
    </row>
    <row r="696" spans="1:5">
      <c r="A696" s="155">
        <v>2100301</v>
      </c>
      <c r="B696" s="19" t="s">
        <v>623</v>
      </c>
      <c r="C696" s="241">
        <v>156.58</v>
      </c>
      <c r="D696" s="241">
        <v>156.58</v>
      </c>
      <c r="E696" s="241">
        <v>7</v>
      </c>
    </row>
    <row r="697" spans="1:5">
      <c r="A697" s="155">
        <v>2100302</v>
      </c>
      <c r="B697" s="19" t="s">
        <v>624</v>
      </c>
      <c r="C697" s="241"/>
      <c r="D697" s="241"/>
      <c r="E697" s="241"/>
    </row>
    <row r="698" spans="1:5">
      <c r="A698" s="155">
        <v>2100399</v>
      </c>
      <c r="B698" s="19" t="s">
        <v>625</v>
      </c>
      <c r="C698" s="241">
        <v>20</v>
      </c>
      <c r="D698" s="241">
        <v>20</v>
      </c>
      <c r="E698" s="241">
        <v>21</v>
      </c>
    </row>
    <row r="699" spans="1:5">
      <c r="A699" s="155">
        <v>21004</v>
      </c>
      <c r="B699" s="7" t="s">
        <v>626</v>
      </c>
      <c r="C699" s="241">
        <v>23034.49</v>
      </c>
      <c r="D699" s="241">
        <v>23034.58</v>
      </c>
      <c r="E699" s="241">
        <v>36205</v>
      </c>
    </row>
    <row r="700" spans="1:5">
      <c r="A700" s="155">
        <v>2100401</v>
      </c>
      <c r="B700" s="19" t="s">
        <v>627</v>
      </c>
      <c r="C700" s="241">
        <v>4127.39</v>
      </c>
      <c r="D700" s="241">
        <v>4127.48</v>
      </c>
      <c r="E700" s="241">
        <v>4006</v>
      </c>
    </row>
    <row r="701" spans="1:5">
      <c r="A701" s="155">
        <v>2100402</v>
      </c>
      <c r="B701" s="19" t="s">
        <v>628</v>
      </c>
      <c r="C701" s="241">
        <v>568.6</v>
      </c>
      <c r="D701" s="241">
        <v>568.6</v>
      </c>
      <c r="E701" s="241">
        <v>554</v>
      </c>
    </row>
    <row r="702" spans="1:5">
      <c r="A702" s="155">
        <v>2100403</v>
      </c>
      <c r="B702" s="19" t="s">
        <v>629</v>
      </c>
      <c r="C702" s="241">
        <v>2805.32</v>
      </c>
      <c r="D702" s="241">
        <v>2805.32</v>
      </c>
      <c r="E702" s="241">
        <v>2600</v>
      </c>
    </row>
    <row r="703" spans="1:5">
      <c r="A703" s="155">
        <v>2100404</v>
      </c>
      <c r="B703" s="19" t="s">
        <v>630</v>
      </c>
      <c r="C703" s="241">
        <v>121.2</v>
      </c>
      <c r="D703" s="241">
        <v>121.2</v>
      </c>
      <c r="E703" s="241">
        <v>121</v>
      </c>
    </row>
    <row r="704" spans="1:5">
      <c r="A704" s="155">
        <v>2100405</v>
      </c>
      <c r="B704" s="19" t="s">
        <v>631</v>
      </c>
      <c r="C704" s="241"/>
      <c r="D704" s="241"/>
      <c r="E704" s="241"/>
    </row>
    <row r="705" spans="1:5">
      <c r="A705" s="155">
        <v>2100406</v>
      </c>
      <c r="B705" s="19" t="s">
        <v>632</v>
      </c>
      <c r="C705" s="241"/>
      <c r="D705" s="241"/>
      <c r="E705" s="241"/>
    </row>
    <row r="706" spans="1:5">
      <c r="A706" s="155">
        <v>2100407</v>
      </c>
      <c r="B706" s="19" t="s">
        <v>633</v>
      </c>
      <c r="C706" s="241"/>
      <c r="D706" s="241"/>
      <c r="E706" s="241"/>
    </row>
    <row r="707" spans="1:5">
      <c r="A707" s="155">
        <v>2100408</v>
      </c>
      <c r="B707" s="19" t="s">
        <v>634</v>
      </c>
      <c r="C707" s="241">
        <v>3829.85</v>
      </c>
      <c r="D707" s="241">
        <v>3829.85</v>
      </c>
      <c r="E707" s="241">
        <v>4034</v>
      </c>
    </row>
    <row r="708" spans="1:5">
      <c r="A708" s="155">
        <v>2100409</v>
      </c>
      <c r="B708" s="19" t="s">
        <v>635</v>
      </c>
      <c r="C708" s="241">
        <v>269.1</v>
      </c>
      <c r="D708" s="241">
        <v>269.1</v>
      </c>
      <c r="E708" s="241">
        <v>277</v>
      </c>
    </row>
    <row r="709" spans="1:5">
      <c r="A709" s="155">
        <v>2100410</v>
      </c>
      <c r="B709" s="19" t="s">
        <v>636</v>
      </c>
      <c r="C709" s="241">
        <v>5003.6</v>
      </c>
      <c r="D709" s="241">
        <v>5003.6</v>
      </c>
      <c r="E709" s="241">
        <v>8457</v>
      </c>
    </row>
    <row r="710" spans="1:5">
      <c r="A710" s="155">
        <v>2100499</v>
      </c>
      <c r="B710" s="19" t="s">
        <v>637</v>
      </c>
      <c r="C710" s="241">
        <v>6309.43</v>
      </c>
      <c r="D710" s="241">
        <v>6309.43</v>
      </c>
      <c r="E710" s="241">
        <v>16156</v>
      </c>
    </row>
    <row r="711" spans="1:5">
      <c r="A711" s="155">
        <v>21006</v>
      </c>
      <c r="B711" s="7" t="s">
        <v>638</v>
      </c>
      <c r="C711" s="241">
        <v>15</v>
      </c>
      <c r="D711" s="241">
        <v>15</v>
      </c>
      <c r="E711" s="241">
        <v>24</v>
      </c>
    </row>
    <row r="712" spans="1:5">
      <c r="A712" s="155">
        <v>2100601</v>
      </c>
      <c r="B712" s="19" t="s">
        <v>639</v>
      </c>
      <c r="C712" s="241"/>
      <c r="D712" s="241"/>
      <c r="E712" s="241"/>
    </row>
    <row r="713" spans="1:5">
      <c r="A713" s="155">
        <v>2100699</v>
      </c>
      <c r="B713" s="19" t="s">
        <v>640</v>
      </c>
      <c r="C713" s="241">
        <v>15</v>
      </c>
      <c r="D713" s="241">
        <v>15</v>
      </c>
      <c r="E713" s="241">
        <v>24</v>
      </c>
    </row>
    <row r="714" spans="1:5">
      <c r="A714" s="155">
        <v>21007</v>
      </c>
      <c r="B714" s="7" t="s">
        <v>641</v>
      </c>
      <c r="C714" s="241">
        <v>889.5</v>
      </c>
      <c r="D714" s="241">
        <v>889.5</v>
      </c>
      <c r="E714" s="241">
        <v>810</v>
      </c>
    </row>
    <row r="715" spans="1:5">
      <c r="A715" s="155">
        <v>2100716</v>
      </c>
      <c r="B715" s="19" t="s">
        <v>642</v>
      </c>
      <c r="C715" s="241"/>
      <c r="D715" s="241"/>
      <c r="E715" s="241"/>
    </row>
    <row r="716" spans="1:5">
      <c r="A716" s="155">
        <v>2100717</v>
      </c>
      <c r="B716" s="19" t="s">
        <v>643</v>
      </c>
      <c r="C716" s="241">
        <v>637.8</v>
      </c>
      <c r="D716" s="241">
        <v>637.8</v>
      </c>
      <c r="E716" s="241">
        <v>652</v>
      </c>
    </row>
    <row r="717" spans="1:5">
      <c r="A717" s="155">
        <v>2100799</v>
      </c>
      <c r="B717" s="19" t="s">
        <v>644</v>
      </c>
      <c r="C717" s="241">
        <v>251.7</v>
      </c>
      <c r="D717" s="241">
        <v>251.7</v>
      </c>
      <c r="E717" s="241">
        <v>158</v>
      </c>
    </row>
    <row r="718" spans="1:5">
      <c r="A718" s="155">
        <v>21011</v>
      </c>
      <c r="B718" s="7" t="s">
        <v>645</v>
      </c>
      <c r="C718" s="241">
        <v>6379.94</v>
      </c>
      <c r="D718" s="241">
        <v>6822.85</v>
      </c>
      <c r="E718" s="241">
        <v>5585</v>
      </c>
    </row>
    <row r="719" spans="1:5">
      <c r="A719" s="155">
        <v>2101101</v>
      </c>
      <c r="B719" s="19" t="s">
        <v>646</v>
      </c>
      <c r="C719" s="241">
        <v>1822.26</v>
      </c>
      <c r="D719" s="241">
        <v>1822.26</v>
      </c>
      <c r="E719" s="241">
        <v>1667</v>
      </c>
    </row>
    <row r="720" spans="1:5">
      <c r="A720" s="155">
        <v>2101102</v>
      </c>
      <c r="B720" s="19" t="s">
        <v>647</v>
      </c>
      <c r="C720" s="241">
        <v>3323.63</v>
      </c>
      <c r="D720" s="241">
        <v>3766.54</v>
      </c>
      <c r="E720" s="241">
        <v>2672</v>
      </c>
    </row>
    <row r="721" spans="1:5">
      <c r="A721" s="155">
        <v>2101103</v>
      </c>
      <c r="B721" s="19" t="s">
        <v>648</v>
      </c>
      <c r="C721" s="241"/>
      <c r="D721" s="241"/>
      <c r="E721" s="241"/>
    </row>
    <row r="722" spans="1:5">
      <c r="A722" s="155">
        <v>2101199</v>
      </c>
      <c r="B722" s="19" t="s">
        <v>649</v>
      </c>
      <c r="C722" s="241">
        <v>1234.05</v>
      </c>
      <c r="D722" s="241">
        <v>1234.05</v>
      </c>
      <c r="E722" s="241">
        <v>1246</v>
      </c>
    </row>
    <row r="723" spans="1:5">
      <c r="A723" s="155">
        <v>21012</v>
      </c>
      <c r="B723" s="7" t="s">
        <v>650</v>
      </c>
      <c r="C723" s="241"/>
      <c r="D723" s="241"/>
      <c r="E723" s="241"/>
    </row>
    <row r="724" ht="29" customHeight="true" spans="1:5">
      <c r="A724" s="155">
        <v>2101201</v>
      </c>
      <c r="B724" s="19" t="s">
        <v>651</v>
      </c>
      <c r="C724" s="241"/>
      <c r="D724" s="241"/>
      <c r="E724" s="241"/>
    </row>
    <row r="725" ht="29" customHeight="true" spans="1:5">
      <c r="A725" s="155">
        <v>2101202</v>
      </c>
      <c r="B725" s="19" t="s">
        <v>652</v>
      </c>
      <c r="C725" s="241"/>
      <c r="D725" s="241"/>
      <c r="E725" s="241"/>
    </row>
    <row r="726" ht="29" customHeight="true" spans="1:5">
      <c r="A726" s="155">
        <v>2101299</v>
      </c>
      <c r="B726" s="19" t="s">
        <v>653</v>
      </c>
      <c r="C726" s="241"/>
      <c r="D726" s="241"/>
      <c r="E726" s="241"/>
    </row>
    <row r="727" spans="1:5">
      <c r="A727" s="155">
        <v>21013</v>
      </c>
      <c r="B727" s="7" t="s">
        <v>654</v>
      </c>
      <c r="C727" s="241">
        <v>20</v>
      </c>
      <c r="D727" s="241">
        <v>20</v>
      </c>
      <c r="E727" s="241">
        <v>20</v>
      </c>
    </row>
    <row r="728" spans="1:5">
      <c r="A728" s="155">
        <v>2101301</v>
      </c>
      <c r="B728" s="19" t="s">
        <v>655</v>
      </c>
      <c r="C728" s="241"/>
      <c r="D728" s="241"/>
      <c r="E728" s="241"/>
    </row>
    <row r="729" spans="1:5">
      <c r="A729" s="155">
        <v>2101302</v>
      </c>
      <c r="B729" s="19" t="s">
        <v>656</v>
      </c>
      <c r="C729" s="241"/>
      <c r="D729" s="241"/>
      <c r="E729" s="241"/>
    </row>
    <row r="730" spans="1:5">
      <c r="A730" s="155">
        <v>2101399</v>
      </c>
      <c r="B730" s="19" t="s">
        <v>657</v>
      </c>
      <c r="C730" s="241">
        <v>20</v>
      </c>
      <c r="D730" s="241">
        <v>20</v>
      </c>
      <c r="E730" s="241">
        <v>20</v>
      </c>
    </row>
    <row r="731" spans="1:5">
      <c r="A731" s="155">
        <v>21014</v>
      </c>
      <c r="B731" s="7" t="s">
        <v>658</v>
      </c>
      <c r="C731" s="241">
        <v>5</v>
      </c>
      <c r="D731" s="241">
        <v>5</v>
      </c>
      <c r="E731" s="241">
        <v>6</v>
      </c>
    </row>
    <row r="732" spans="1:5">
      <c r="A732" s="155">
        <v>2101401</v>
      </c>
      <c r="B732" s="19" t="s">
        <v>659</v>
      </c>
      <c r="C732" s="241">
        <v>5</v>
      </c>
      <c r="D732" s="241">
        <v>5</v>
      </c>
      <c r="E732" s="241">
        <v>6</v>
      </c>
    </row>
    <row r="733" spans="1:5">
      <c r="A733" s="155">
        <v>2101499</v>
      </c>
      <c r="B733" s="19" t="s">
        <v>660</v>
      </c>
      <c r="C733" s="241"/>
      <c r="D733" s="241"/>
      <c r="E733" s="241"/>
    </row>
    <row r="734" spans="1:5">
      <c r="A734" s="155">
        <v>21015</v>
      </c>
      <c r="B734" s="7" t="s">
        <v>661</v>
      </c>
      <c r="C734" s="241">
        <v>55</v>
      </c>
      <c r="D734" s="241">
        <v>55</v>
      </c>
      <c r="E734" s="241">
        <v>55</v>
      </c>
    </row>
    <row r="735" spans="1:5">
      <c r="A735" s="155">
        <v>2101501</v>
      </c>
      <c r="B735" s="19" t="s">
        <v>129</v>
      </c>
      <c r="C735" s="241"/>
      <c r="D735" s="241"/>
      <c r="E735" s="241"/>
    </row>
    <row r="736" spans="1:5">
      <c r="A736" s="155">
        <v>2101502</v>
      </c>
      <c r="B736" s="19" t="s">
        <v>130</v>
      </c>
      <c r="C736" s="241"/>
      <c r="D736" s="241"/>
      <c r="E736" s="241"/>
    </row>
    <row r="737" spans="1:5">
      <c r="A737" s="155">
        <v>2101503</v>
      </c>
      <c r="B737" s="19" t="s">
        <v>131</v>
      </c>
      <c r="C737" s="241"/>
      <c r="D737" s="241"/>
      <c r="E737" s="241"/>
    </row>
    <row r="738" spans="1:5">
      <c r="A738" s="155">
        <v>2101504</v>
      </c>
      <c r="B738" s="19" t="s">
        <v>170</v>
      </c>
      <c r="C738" s="241"/>
      <c r="D738" s="241"/>
      <c r="E738" s="241"/>
    </row>
    <row r="739" spans="1:5">
      <c r="A739" s="155">
        <v>2101505</v>
      </c>
      <c r="B739" s="19" t="s">
        <v>662</v>
      </c>
      <c r="C739" s="241"/>
      <c r="D739" s="241"/>
      <c r="E739" s="241"/>
    </row>
    <row r="740" spans="1:5">
      <c r="A740" s="155">
        <v>2101506</v>
      </c>
      <c r="B740" s="19" t="s">
        <v>663</v>
      </c>
      <c r="C740" s="241"/>
      <c r="D740" s="241"/>
      <c r="E740" s="241"/>
    </row>
    <row r="741" spans="1:5">
      <c r="A741" s="155">
        <v>2101550</v>
      </c>
      <c r="B741" s="19" t="s">
        <v>138</v>
      </c>
      <c r="C741" s="241"/>
      <c r="D741" s="241"/>
      <c r="E741" s="241"/>
    </row>
    <row r="742" spans="1:5">
      <c r="A742" s="155">
        <v>2101599</v>
      </c>
      <c r="B742" s="19" t="s">
        <v>664</v>
      </c>
      <c r="C742" s="241">
        <v>55</v>
      </c>
      <c r="D742" s="241">
        <v>55</v>
      </c>
      <c r="E742" s="241">
        <v>55</v>
      </c>
    </row>
    <row r="743" spans="1:5">
      <c r="A743" s="155">
        <v>21016</v>
      </c>
      <c r="B743" s="7" t="s">
        <v>665</v>
      </c>
      <c r="C743" s="241"/>
      <c r="D743" s="241"/>
      <c r="E743" s="241"/>
    </row>
    <row r="744" spans="1:5">
      <c r="A744" s="155">
        <v>2101601</v>
      </c>
      <c r="B744" s="19" t="s">
        <v>666</v>
      </c>
      <c r="C744" s="241"/>
      <c r="D744" s="241"/>
      <c r="E744" s="241"/>
    </row>
    <row r="745" spans="1:5">
      <c r="A745" s="155">
        <v>21099</v>
      </c>
      <c r="B745" s="7" t="s">
        <v>667</v>
      </c>
      <c r="C745" s="241"/>
      <c r="D745" s="241"/>
      <c r="E745" s="241">
        <v>369</v>
      </c>
    </row>
    <row r="746" spans="1:5">
      <c r="A746" s="155">
        <v>2109999</v>
      </c>
      <c r="B746" s="19" t="s">
        <v>668</v>
      </c>
      <c r="C746" s="241"/>
      <c r="D746" s="241"/>
      <c r="E746" s="241">
        <v>369</v>
      </c>
    </row>
    <row r="747" spans="1:5">
      <c r="A747" s="155">
        <v>211</v>
      </c>
      <c r="B747" s="7" t="s">
        <v>669</v>
      </c>
      <c r="C747" s="241">
        <v>3362</v>
      </c>
      <c r="D747" s="241">
        <v>3239</v>
      </c>
      <c r="E747" s="241">
        <v>3224</v>
      </c>
    </row>
    <row r="748" spans="1:5">
      <c r="A748" s="155">
        <v>21101</v>
      </c>
      <c r="B748" s="7" t="s">
        <v>670</v>
      </c>
      <c r="C748" s="241">
        <v>12.1</v>
      </c>
      <c r="D748" s="241">
        <v>12.24</v>
      </c>
      <c r="E748" s="241">
        <v>146</v>
      </c>
    </row>
    <row r="749" spans="1:5">
      <c r="A749" s="155">
        <v>2110101</v>
      </c>
      <c r="B749" s="19" t="s">
        <v>129</v>
      </c>
      <c r="C749" s="241"/>
      <c r="D749" s="241"/>
      <c r="E749" s="241">
        <v>-2</v>
      </c>
    </row>
    <row r="750" spans="1:5">
      <c r="A750" s="155">
        <v>2110102</v>
      </c>
      <c r="B750" s="19" t="s">
        <v>130</v>
      </c>
      <c r="C750" s="241"/>
      <c r="D750" s="241"/>
      <c r="E750" s="241"/>
    </row>
    <row r="751" spans="1:5">
      <c r="A751" s="155">
        <v>2110103</v>
      </c>
      <c r="B751" s="19" t="s">
        <v>131</v>
      </c>
      <c r="C751" s="241"/>
      <c r="D751" s="241"/>
      <c r="E751" s="241"/>
    </row>
    <row r="752" spans="1:5">
      <c r="A752" s="155">
        <v>2110104</v>
      </c>
      <c r="B752" s="19" t="s">
        <v>671</v>
      </c>
      <c r="C752" s="241"/>
      <c r="D752" s="241"/>
      <c r="E752" s="241"/>
    </row>
    <row r="753" spans="1:5">
      <c r="A753" s="155">
        <v>2110105</v>
      </c>
      <c r="B753" s="19" t="s">
        <v>672</v>
      </c>
      <c r="C753" s="241"/>
      <c r="D753" s="241"/>
      <c r="E753" s="241"/>
    </row>
    <row r="754" spans="1:5">
      <c r="A754" s="155">
        <v>2110106</v>
      </c>
      <c r="B754" s="19" t="s">
        <v>673</v>
      </c>
      <c r="C754" s="241"/>
      <c r="D754" s="241"/>
      <c r="E754" s="241"/>
    </row>
    <row r="755" spans="1:5">
      <c r="A755" s="155">
        <v>2110107</v>
      </c>
      <c r="B755" s="19" t="s">
        <v>674</v>
      </c>
      <c r="C755" s="241"/>
      <c r="D755" s="241"/>
      <c r="E755" s="241"/>
    </row>
    <row r="756" spans="1:5">
      <c r="A756" s="155">
        <v>2110108</v>
      </c>
      <c r="B756" s="19" t="s">
        <v>675</v>
      </c>
      <c r="C756" s="241"/>
      <c r="D756" s="241"/>
      <c r="E756" s="241"/>
    </row>
    <row r="757" spans="1:5">
      <c r="A757" s="155">
        <v>2110199</v>
      </c>
      <c r="B757" s="19" t="s">
        <v>676</v>
      </c>
      <c r="C757" s="241">
        <v>12.1</v>
      </c>
      <c r="D757" s="241">
        <v>12.24</v>
      </c>
      <c r="E757" s="241">
        <v>148</v>
      </c>
    </row>
    <row r="758" spans="1:5">
      <c r="A758" s="155">
        <v>21102</v>
      </c>
      <c r="B758" s="7" t="s">
        <v>677</v>
      </c>
      <c r="C758" s="241"/>
      <c r="D758" s="241"/>
      <c r="E758" s="241"/>
    </row>
    <row r="759" spans="1:5">
      <c r="A759" s="155">
        <v>2110203</v>
      </c>
      <c r="B759" s="19" t="s">
        <v>678</v>
      </c>
      <c r="C759" s="241"/>
      <c r="D759" s="241"/>
      <c r="E759" s="241"/>
    </row>
    <row r="760" spans="1:5">
      <c r="A760" s="155">
        <v>2110204</v>
      </c>
      <c r="B760" s="19" t="s">
        <v>679</v>
      </c>
      <c r="C760" s="241"/>
      <c r="D760" s="241"/>
      <c r="E760" s="241"/>
    </row>
    <row r="761" spans="1:5">
      <c r="A761" s="155">
        <v>2110299</v>
      </c>
      <c r="B761" s="19" t="s">
        <v>680</v>
      </c>
      <c r="C761" s="241"/>
      <c r="D761" s="241"/>
      <c r="E761" s="241"/>
    </row>
    <row r="762" spans="1:5">
      <c r="A762" s="155">
        <v>21103</v>
      </c>
      <c r="B762" s="7" t="s">
        <v>681</v>
      </c>
      <c r="C762" s="241">
        <v>511.6</v>
      </c>
      <c r="D762" s="241">
        <v>511.6</v>
      </c>
      <c r="E762" s="241">
        <v>133</v>
      </c>
    </row>
    <row r="763" spans="1:5">
      <c r="A763" s="155">
        <v>2110301</v>
      </c>
      <c r="B763" s="19" t="s">
        <v>682</v>
      </c>
      <c r="C763" s="241"/>
      <c r="D763" s="241"/>
      <c r="E763" s="241"/>
    </row>
    <row r="764" spans="1:5">
      <c r="A764" s="155">
        <v>2110302</v>
      </c>
      <c r="B764" s="19" t="s">
        <v>683</v>
      </c>
      <c r="C764" s="241">
        <v>500.7</v>
      </c>
      <c r="D764" s="241">
        <v>500.7</v>
      </c>
      <c r="E764" s="241">
        <v>127</v>
      </c>
    </row>
    <row r="765" spans="1:5">
      <c r="A765" s="155">
        <v>2110303</v>
      </c>
      <c r="B765" s="19" t="s">
        <v>684</v>
      </c>
      <c r="C765" s="241">
        <v>10.9</v>
      </c>
      <c r="D765" s="241">
        <v>10.9</v>
      </c>
      <c r="E765" s="241">
        <v>6</v>
      </c>
    </row>
    <row r="766" spans="1:5">
      <c r="A766" s="155">
        <v>2110304</v>
      </c>
      <c r="B766" s="19" t="s">
        <v>685</v>
      </c>
      <c r="C766" s="241"/>
      <c r="D766" s="241"/>
      <c r="E766" s="241"/>
    </row>
    <row r="767" spans="1:5">
      <c r="A767" s="155">
        <v>2110305</v>
      </c>
      <c r="B767" s="19" t="s">
        <v>686</v>
      </c>
      <c r="C767" s="241"/>
      <c r="D767" s="241"/>
      <c r="E767" s="241"/>
    </row>
    <row r="768" spans="1:5">
      <c r="A768" s="155">
        <v>2110306</v>
      </c>
      <c r="B768" s="19" t="s">
        <v>687</v>
      </c>
      <c r="C768" s="241"/>
      <c r="D768" s="241"/>
      <c r="E768" s="241"/>
    </row>
    <row r="769" spans="1:5">
      <c r="A769" s="155">
        <v>2110307</v>
      </c>
      <c r="B769" s="19" t="s">
        <v>688</v>
      </c>
      <c r="C769" s="241"/>
      <c r="D769" s="241"/>
      <c r="E769" s="241"/>
    </row>
    <row r="770" spans="1:5">
      <c r="A770" s="155">
        <v>2110399</v>
      </c>
      <c r="B770" s="19" t="s">
        <v>689</v>
      </c>
      <c r="C770" s="241"/>
      <c r="D770" s="241"/>
      <c r="E770" s="241"/>
    </row>
    <row r="771" spans="1:5">
      <c r="A771" s="155">
        <v>21104</v>
      </c>
      <c r="B771" s="7" t="s">
        <v>690</v>
      </c>
      <c r="C771" s="241"/>
      <c r="D771" s="241"/>
      <c r="E771" s="241">
        <v>46</v>
      </c>
    </row>
    <row r="772" spans="1:5">
      <c r="A772" s="155">
        <v>2110401</v>
      </c>
      <c r="B772" s="19" t="s">
        <v>691</v>
      </c>
      <c r="C772" s="241"/>
      <c r="D772" s="241"/>
      <c r="E772" s="241">
        <v>46</v>
      </c>
    </row>
    <row r="773" spans="1:5">
      <c r="A773" s="155">
        <v>2110402</v>
      </c>
      <c r="B773" s="19" t="s">
        <v>692</v>
      </c>
      <c r="C773" s="241"/>
      <c r="D773" s="241"/>
      <c r="E773" s="241"/>
    </row>
    <row r="774" spans="1:5">
      <c r="A774" s="155">
        <v>2110404</v>
      </c>
      <c r="B774" s="19" t="s">
        <v>693</v>
      </c>
      <c r="C774" s="241"/>
      <c r="D774" s="241"/>
      <c r="E774" s="241"/>
    </row>
    <row r="775" spans="1:5">
      <c r="A775" s="155">
        <v>2110499</v>
      </c>
      <c r="B775" s="19" t="s">
        <v>694</v>
      </c>
      <c r="C775" s="241"/>
      <c r="D775" s="241"/>
      <c r="E775" s="241"/>
    </row>
    <row r="776" spans="1:5">
      <c r="A776" s="155">
        <v>21105</v>
      </c>
      <c r="B776" s="7" t="s">
        <v>695</v>
      </c>
      <c r="C776" s="241"/>
      <c r="D776" s="241"/>
      <c r="E776" s="241"/>
    </row>
    <row r="777" spans="1:5">
      <c r="A777" s="155">
        <v>2110501</v>
      </c>
      <c r="B777" s="19" t="s">
        <v>696</v>
      </c>
      <c r="C777" s="241"/>
      <c r="D777" s="241"/>
      <c r="E777" s="241"/>
    </row>
    <row r="778" spans="1:5">
      <c r="A778" s="155">
        <v>2110502</v>
      </c>
      <c r="B778" s="19" t="s">
        <v>697</v>
      </c>
      <c r="C778" s="241"/>
      <c r="D778" s="241"/>
      <c r="E778" s="241"/>
    </row>
    <row r="779" spans="1:5">
      <c r="A779" s="155">
        <v>2110503</v>
      </c>
      <c r="B779" s="19" t="s">
        <v>698</v>
      </c>
      <c r="C779" s="241"/>
      <c r="D779" s="241"/>
      <c r="E779" s="241"/>
    </row>
    <row r="780" spans="1:5">
      <c r="A780" s="155">
        <v>2110506</v>
      </c>
      <c r="B780" s="19" t="s">
        <v>699</v>
      </c>
      <c r="C780" s="241"/>
      <c r="D780" s="241"/>
      <c r="E780" s="241"/>
    </row>
    <row r="781" spans="1:5">
      <c r="A781" s="155">
        <v>2110507</v>
      </c>
      <c r="B781" s="19" t="s">
        <v>700</v>
      </c>
      <c r="C781" s="241"/>
      <c r="D781" s="241"/>
      <c r="E781" s="241"/>
    </row>
    <row r="782" spans="1:5">
      <c r="A782" s="155">
        <v>2110599</v>
      </c>
      <c r="B782" s="19" t="s">
        <v>701</v>
      </c>
      <c r="C782" s="241"/>
      <c r="D782" s="241"/>
      <c r="E782" s="241"/>
    </row>
    <row r="783" spans="1:5">
      <c r="A783" s="155">
        <v>21106</v>
      </c>
      <c r="B783" s="7" t="s">
        <v>702</v>
      </c>
      <c r="C783" s="241"/>
      <c r="D783" s="241"/>
      <c r="E783" s="241"/>
    </row>
    <row r="784" spans="1:5">
      <c r="A784" s="155">
        <v>2110602</v>
      </c>
      <c r="B784" s="19" t="s">
        <v>703</v>
      </c>
      <c r="C784" s="241"/>
      <c r="D784" s="241"/>
      <c r="E784" s="241"/>
    </row>
    <row r="785" spans="1:5">
      <c r="A785" s="155">
        <v>2110603</v>
      </c>
      <c r="B785" s="19" t="s">
        <v>704</v>
      </c>
      <c r="C785" s="241"/>
      <c r="D785" s="241"/>
      <c r="E785" s="241"/>
    </row>
    <row r="786" spans="1:5">
      <c r="A786" s="155">
        <v>2110604</v>
      </c>
      <c r="B786" s="19" t="s">
        <v>705</v>
      </c>
      <c r="C786" s="241"/>
      <c r="D786" s="241"/>
      <c r="E786" s="241"/>
    </row>
    <row r="787" spans="1:5">
      <c r="A787" s="155">
        <v>2110605</v>
      </c>
      <c r="B787" s="19" t="s">
        <v>706</v>
      </c>
      <c r="C787" s="241"/>
      <c r="D787" s="241"/>
      <c r="E787" s="241"/>
    </row>
    <row r="788" spans="1:5">
      <c r="A788" s="155">
        <v>2110699</v>
      </c>
      <c r="B788" s="19" t="s">
        <v>707</v>
      </c>
      <c r="C788" s="241"/>
      <c r="D788" s="241"/>
      <c r="E788" s="241"/>
    </row>
    <row r="789" spans="1:5">
      <c r="A789" s="155">
        <v>21107</v>
      </c>
      <c r="B789" s="7" t="s">
        <v>708</v>
      </c>
      <c r="C789" s="241"/>
      <c r="D789" s="241"/>
      <c r="E789" s="241"/>
    </row>
    <row r="790" spans="1:5">
      <c r="A790" s="155">
        <v>2110704</v>
      </c>
      <c r="B790" s="19" t="s">
        <v>709</v>
      </c>
      <c r="C790" s="241"/>
      <c r="D790" s="241"/>
      <c r="E790" s="241"/>
    </row>
    <row r="791" spans="1:5">
      <c r="A791" s="155">
        <v>2110799</v>
      </c>
      <c r="B791" s="19" t="s">
        <v>710</v>
      </c>
      <c r="C791" s="241"/>
      <c r="D791" s="241"/>
      <c r="E791" s="241"/>
    </row>
    <row r="792" spans="1:5">
      <c r="A792" s="155">
        <v>21108</v>
      </c>
      <c r="B792" s="7" t="s">
        <v>711</v>
      </c>
      <c r="C792" s="241"/>
      <c r="D792" s="241"/>
      <c r="E792" s="241"/>
    </row>
    <row r="793" spans="1:5">
      <c r="A793" s="155">
        <v>2110804</v>
      </c>
      <c r="B793" s="19" t="s">
        <v>712</v>
      </c>
      <c r="C793" s="241"/>
      <c r="D793" s="241"/>
      <c r="E793" s="241"/>
    </row>
    <row r="794" spans="1:5">
      <c r="A794" s="155">
        <v>2110899</v>
      </c>
      <c r="B794" s="19" t="s">
        <v>713</v>
      </c>
      <c r="C794" s="241"/>
      <c r="D794" s="241"/>
      <c r="E794" s="241"/>
    </row>
    <row r="795" spans="1:5">
      <c r="A795" s="155">
        <v>21109</v>
      </c>
      <c r="B795" s="7" t="s">
        <v>714</v>
      </c>
      <c r="C795" s="241"/>
      <c r="D795" s="241"/>
      <c r="E795" s="241"/>
    </row>
    <row r="796" spans="1:5">
      <c r="A796" s="155">
        <v>2110901</v>
      </c>
      <c r="B796" s="19" t="s">
        <v>715</v>
      </c>
      <c r="C796" s="241"/>
      <c r="D796" s="241"/>
      <c r="E796" s="241"/>
    </row>
    <row r="797" spans="1:5">
      <c r="A797" s="155">
        <v>21110</v>
      </c>
      <c r="B797" s="7" t="s">
        <v>716</v>
      </c>
      <c r="C797" s="241"/>
      <c r="D797" s="241"/>
      <c r="E797" s="241"/>
    </row>
    <row r="798" spans="1:5">
      <c r="A798" s="155">
        <v>2111001</v>
      </c>
      <c r="B798" s="19" t="s">
        <v>717</v>
      </c>
      <c r="C798" s="241"/>
      <c r="D798" s="241"/>
      <c r="E798" s="241"/>
    </row>
    <row r="799" spans="1:5">
      <c r="A799" s="155">
        <v>21111</v>
      </c>
      <c r="B799" s="7" t="s">
        <v>718</v>
      </c>
      <c r="C799" s="241">
        <v>2762.4</v>
      </c>
      <c r="D799" s="241">
        <v>2639.26</v>
      </c>
      <c r="E799" s="241">
        <v>2514</v>
      </c>
    </row>
    <row r="800" spans="1:5">
      <c r="A800" s="155">
        <v>2111101</v>
      </c>
      <c r="B800" s="19" t="s">
        <v>719</v>
      </c>
      <c r="C800" s="241"/>
      <c r="D800" s="241"/>
      <c r="E800" s="241"/>
    </row>
    <row r="801" spans="1:5">
      <c r="A801" s="155">
        <v>2111102</v>
      </c>
      <c r="B801" s="19" t="s">
        <v>720</v>
      </c>
      <c r="C801" s="241"/>
      <c r="D801" s="241"/>
      <c r="E801" s="241"/>
    </row>
    <row r="802" spans="1:5">
      <c r="A802" s="155">
        <v>2111103</v>
      </c>
      <c r="B802" s="19" t="s">
        <v>721</v>
      </c>
      <c r="C802" s="241"/>
      <c r="D802" s="241"/>
      <c r="E802" s="241"/>
    </row>
    <row r="803" spans="1:5">
      <c r="A803" s="155">
        <v>2111104</v>
      </c>
      <c r="B803" s="19" t="s">
        <v>722</v>
      </c>
      <c r="C803" s="241"/>
      <c r="D803" s="241"/>
      <c r="E803" s="241"/>
    </row>
    <row r="804" spans="1:5">
      <c r="A804" s="155">
        <v>2111199</v>
      </c>
      <c r="B804" s="19" t="s">
        <v>723</v>
      </c>
      <c r="C804" s="241">
        <v>2762.4</v>
      </c>
      <c r="D804" s="241">
        <v>2639.26</v>
      </c>
      <c r="E804" s="241">
        <v>2514</v>
      </c>
    </row>
    <row r="805" spans="1:5">
      <c r="A805" s="155">
        <v>21112</v>
      </c>
      <c r="B805" s="7" t="s">
        <v>724</v>
      </c>
      <c r="C805" s="241"/>
      <c r="D805" s="241"/>
      <c r="E805" s="241"/>
    </row>
    <row r="806" spans="1:5">
      <c r="A806" s="155">
        <v>2111201</v>
      </c>
      <c r="B806" s="19" t="s">
        <v>725</v>
      </c>
      <c r="C806" s="241"/>
      <c r="D806" s="241"/>
      <c r="E806" s="241"/>
    </row>
    <row r="807" spans="1:5">
      <c r="A807" s="155">
        <v>21113</v>
      </c>
      <c r="B807" s="7" t="s">
        <v>726</v>
      </c>
      <c r="C807" s="241"/>
      <c r="D807" s="241"/>
      <c r="E807" s="241"/>
    </row>
    <row r="808" spans="1:5">
      <c r="A808" s="155">
        <v>2111301</v>
      </c>
      <c r="B808" s="19" t="s">
        <v>727</v>
      </c>
      <c r="C808" s="241"/>
      <c r="D808" s="241"/>
      <c r="E808" s="241"/>
    </row>
    <row r="809" spans="1:5">
      <c r="A809" s="155">
        <v>21114</v>
      </c>
      <c r="B809" s="7" t="s">
        <v>728</v>
      </c>
      <c r="C809" s="241"/>
      <c r="D809" s="241"/>
      <c r="E809" s="241"/>
    </row>
    <row r="810" spans="1:5">
      <c r="A810" s="155">
        <v>2111401</v>
      </c>
      <c r="B810" s="19" t="s">
        <v>129</v>
      </c>
      <c r="C810" s="241"/>
      <c r="D810" s="241"/>
      <c r="E810" s="241"/>
    </row>
    <row r="811" spans="1:5">
      <c r="A811" s="155">
        <v>2111402</v>
      </c>
      <c r="B811" s="19" t="s">
        <v>130</v>
      </c>
      <c r="C811" s="241"/>
      <c r="D811" s="241"/>
      <c r="E811" s="241"/>
    </row>
    <row r="812" spans="1:5">
      <c r="A812" s="155">
        <v>2111403</v>
      </c>
      <c r="B812" s="19" t="s">
        <v>131</v>
      </c>
      <c r="C812" s="241"/>
      <c r="D812" s="241"/>
      <c r="E812" s="241"/>
    </row>
    <row r="813" spans="1:5">
      <c r="A813" s="155">
        <v>2111404</v>
      </c>
      <c r="B813" s="19" t="s">
        <v>729</v>
      </c>
      <c r="C813" s="241"/>
      <c r="D813" s="241"/>
      <c r="E813" s="241"/>
    </row>
    <row r="814" spans="1:5">
      <c r="A814" s="155">
        <v>2111405</v>
      </c>
      <c r="B814" s="19" t="s">
        <v>730</v>
      </c>
      <c r="C814" s="241"/>
      <c r="D814" s="241"/>
      <c r="E814" s="241"/>
    </row>
    <row r="815" spans="1:5">
      <c r="A815" s="155">
        <v>2111406</v>
      </c>
      <c r="B815" s="19" t="s">
        <v>731</v>
      </c>
      <c r="C815" s="241"/>
      <c r="D815" s="241"/>
      <c r="E815" s="241"/>
    </row>
    <row r="816" spans="1:5">
      <c r="A816" s="155">
        <v>2111407</v>
      </c>
      <c r="B816" s="19" t="s">
        <v>732</v>
      </c>
      <c r="C816" s="241"/>
      <c r="D816" s="241"/>
      <c r="E816" s="241"/>
    </row>
    <row r="817" spans="1:5">
      <c r="A817" s="155">
        <v>2111408</v>
      </c>
      <c r="B817" s="19" t="s">
        <v>733</v>
      </c>
      <c r="C817" s="241"/>
      <c r="D817" s="241"/>
      <c r="E817" s="241"/>
    </row>
    <row r="818" spans="1:5">
      <c r="A818" s="155">
        <v>2111409</v>
      </c>
      <c r="B818" s="19" t="s">
        <v>734</v>
      </c>
      <c r="C818" s="241"/>
      <c r="D818" s="241"/>
      <c r="E818" s="241"/>
    </row>
    <row r="819" spans="1:5">
      <c r="A819" s="155">
        <v>2111410</v>
      </c>
      <c r="B819" s="19" t="s">
        <v>735</v>
      </c>
      <c r="C819" s="241"/>
      <c r="D819" s="241"/>
      <c r="E819" s="241"/>
    </row>
    <row r="820" spans="1:5">
      <c r="A820" s="155">
        <v>2111411</v>
      </c>
      <c r="B820" s="19" t="s">
        <v>170</v>
      </c>
      <c r="C820" s="241"/>
      <c r="D820" s="241"/>
      <c r="E820" s="241"/>
    </row>
    <row r="821" spans="1:5">
      <c r="A821" s="155">
        <v>2111413</v>
      </c>
      <c r="B821" s="19" t="s">
        <v>736</v>
      </c>
      <c r="C821" s="241"/>
      <c r="D821" s="241"/>
      <c r="E821" s="241"/>
    </row>
    <row r="822" spans="1:5">
      <c r="A822" s="155">
        <v>2111450</v>
      </c>
      <c r="B822" s="19" t="s">
        <v>138</v>
      </c>
      <c r="C822" s="241"/>
      <c r="D822" s="241"/>
      <c r="E822" s="241"/>
    </row>
    <row r="823" spans="1:5">
      <c r="A823" s="155">
        <v>2111499</v>
      </c>
      <c r="B823" s="19" t="s">
        <v>737</v>
      </c>
      <c r="C823" s="241"/>
      <c r="D823" s="241"/>
      <c r="E823" s="241"/>
    </row>
    <row r="824" spans="1:5">
      <c r="A824" s="155">
        <v>21199</v>
      </c>
      <c r="B824" s="7" t="s">
        <v>738</v>
      </c>
      <c r="C824" s="241">
        <v>75.9</v>
      </c>
      <c r="D824" s="241">
        <v>75.9</v>
      </c>
      <c r="E824" s="241">
        <v>385</v>
      </c>
    </row>
    <row r="825" spans="1:5">
      <c r="A825" s="155">
        <v>2119999</v>
      </c>
      <c r="B825" s="19" t="s">
        <v>739</v>
      </c>
      <c r="C825" s="241">
        <v>75.9</v>
      </c>
      <c r="D825" s="241">
        <v>75.9</v>
      </c>
      <c r="E825" s="241">
        <v>385</v>
      </c>
    </row>
    <row r="826" spans="1:5">
      <c r="A826" s="155">
        <v>212</v>
      </c>
      <c r="B826" s="7" t="s">
        <v>740</v>
      </c>
      <c r="C826" s="241">
        <v>103993</v>
      </c>
      <c r="D826" s="241">
        <v>85245</v>
      </c>
      <c r="E826" s="241">
        <v>185221</v>
      </c>
    </row>
    <row r="827" spans="1:5">
      <c r="A827" s="155">
        <v>21201</v>
      </c>
      <c r="B827" s="7" t="s">
        <v>741</v>
      </c>
      <c r="C827" s="241">
        <v>33334.63</v>
      </c>
      <c r="D827" s="241">
        <v>14587</v>
      </c>
      <c r="E827" s="241">
        <v>34196</v>
      </c>
    </row>
    <row r="828" spans="1:5">
      <c r="A828" s="155">
        <v>2120101</v>
      </c>
      <c r="B828" s="19" t="s">
        <v>129</v>
      </c>
      <c r="C828" s="241">
        <v>4073.1</v>
      </c>
      <c r="D828" s="241">
        <v>4073.1</v>
      </c>
      <c r="E828" s="241">
        <v>3852</v>
      </c>
    </row>
    <row r="829" spans="1:5">
      <c r="A829" s="155">
        <v>2120102</v>
      </c>
      <c r="B829" s="19" t="s">
        <v>130</v>
      </c>
      <c r="C829" s="241">
        <v>2902.98</v>
      </c>
      <c r="D829" s="241">
        <v>2902.98</v>
      </c>
      <c r="E829" s="241">
        <v>3110</v>
      </c>
    </row>
    <row r="830" spans="1:5">
      <c r="A830" s="155">
        <v>2120103</v>
      </c>
      <c r="B830" s="19" t="s">
        <v>131</v>
      </c>
      <c r="C830" s="241"/>
      <c r="D830" s="241"/>
      <c r="E830" s="241"/>
    </row>
    <row r="831" spans="1:5">
      <c r="A831" s="155">
        <v>2120104</v>
      </c>
      <c r="B831" s="19" t="s">
        <v>742</v>
      </c>
      <c r="C831" s="241">
        <v>1376.27</v>
      </c>
      <c r="D831" s="241">
        <v>1376.27</v>
      </c>
      <c r="E831" s="241">
        <v>1335</v>
      </c>
    </row>
    <row r="832" spans="1:5">
      <c r="A832" s="155">
        <v>2120105</v>
      </c>
      <c r="B832" s="19" t="s">
        <v>743</v>
      </c>
      <c r="C832" s="241"/>
      <c r="D832" s="241"/>
      <c r="E832" s="241"/>
    </row>
    <row r="833" spans="1:5">
      <c r="A833" s="155">
        <v>2120106</v>
      </c>
      <c r="B833" s="19" t="s">
        <v>744</v>
      </c>
      <c r="C833" s="241">
        <v>579.97</v>
      </c>
      <c r="D833" s="241">
        <v>579.97</v>
      </c>
      <c r="E833" s="241">
        <v>539</v>
      </c>
    </row>
    <row r="834" spans="1:5">
      <c r="A834" s="155">
        <v>2120107</v>
      </c>
      <c r="B834" s="19" t="s">
        <v>745</v>
      </c>
      <c r="C834" s="241"/>
      <c r="D834" s="241"/>
      <c r="E834" s="241"/>
    </row>
    <row r="835" spans="1:5">
      <c r="A835" s="155">
        <v>2120109</v>
      </c>
      <c r="B835" s="19" t="s">
        <v>746</v>
      </c>
      <c r="C835" s="241">
        <v>62</v>
      </c>
      <c r="D835" s="241">
        <v>62</v>
      </c>
      <c r="E835" s="241">
        <v>40</v>
      </c>
    </row>
    <row r="836" ht="25.95" customHeight="true" spans="1:5">
      <c r="A836" s="155">
        <v>2120110</v>
      </c>
      <c r="B836" s="19" t="s">
        <v>747</v>
      </c>
      <c r="C836" s="241"/>
      <c r="D836" s="241"/>
      <c r="E836" s="241"/>
    </row>
    <row r="837" spans="1:5">
      <c r="A837" s="155">
        <v>2120199</v>
      </c>
      <c r="B837" s="19" t="s">
        <v>748</v>
      </c>
      <c r="C837" s="241">
        <v>24340.31</v>
      </c>
      <c r="D837" s="241">
        <v>5592.68</v>
      </c>
      <c r="E837" s="241">
        <v>25320</v>
      </c>
    </row>
    <row r="838" spans="1:5">
      <c r="A838" s="155">
        <v>21202</v>
      </c>
      <c r="B838" s="7" t="s">
        <v>749</v>
      </c>
      <c r="C838" s="241">
        <v>317.06</v>
      </c>
      <c r="D838" s="241">
        <v>317.06</v>
      </c>
      <c r="E838" s="241">
        <v>195</v>
      </c>
    </row>
    <row r="839" spans="1:5">
      <c r="A839" s="155">
        <v>2120201</v>
      </c>
      <c r="B839" s="19" t="s">
        <v>750</v>
      </c>
      <c r="C839" s="241">
        <v>317.06</v>
      </c>
      <c r="D839" s="241">
        <v>317.06</v>
      </c>
      <c r="E839" s="241">
        <v>195</v>
      </c>
    </row>
    <row r="840" spans="1:5">
      <c r="A840" s="155">
        <v>21203</v>
      </c>
      <c r="B840" s="7" t="s">
        <v>751</v>
      </c>
      <c r="C840" s="241">
        <v>37796.51</v>
      </c>
      <c r="D840" s="241">
        <v>37796.51</v>
      </c>
      <c r="E840" s="241">
        <v>126943</v>
      </c>
    </row>
    <row r="841" spans="1:5">
      <c r="A841" s="155">
        <v>2120303</v>
      </c>
      <c r="B841" s="19" t="s">
        <v>752</v>
      </c>
      <c r="C841" s="241"/>
      <c r="D841" s="241"/>
      <c r="E841" s="241"/>
    </row>
    <row r="842" spans="1:5">
      <c r="A842" s="155">
        <v>2120399</v>
      </c>
      <c r="B842" s="19" t="s">
        <v>753</v>
      </c>
      <c r="C842" s="241">
        <v>37796.51</v>
      </c>
      <c r="D842" s="241">
        <v>37796.51</v>
      </c>
      <c r="E842" s="241">
        <v>126943</v>
      </c>
    </row>
    <row r="843" spans="1:5">
      <c r="A843" s="155">
        <v>21205</v>
      </c>
      <c r="B843" s="7" t="s">
        <v>754</v>
      </c>
      <c r="C843" s="241">
        <v>21278.95</v>
      </c>
      <c r="D843" s="241">
        <v>21278.58</v>
      </c>
      <c r="E843" s="241">
        <v>17139</v>
      </c>
    </row>
    <row r="844" spans="1:5">
      <c r="A844" s="155">
        <v>2120501</v>
      </c>
      <c r="B844" s="19" t="s">
        <v>755</v>
      </c>
      <c r="C844" s="241">
        <v>21278.95</v>
      </c>
      <c r="D844" s="241">
        <v>21278.58</v>
      </c>
      <c r="E844" s="241">
        <v>17139</v>
      </c>
    </row>
    <row r="845" spans="1:5">
      <c r="A845" s="155">
        <v>21206</v>
      </c>
      <c r="B845" s="7" t="s">
        <v>756</v>
      </c>
      <c r="C845" s="241">
        <v>1892.65</v>
      </c>
      <c r="D845" s="241">
        <v>1892.65</v>
      </c>
      <c r="E845" s="241">
        <v>1932</v>
      </c>
    </row>
    <row r="846" spans="1:5">
      <c r="A846" s="155">
        <v>2120601</v>
      </c>
      <c r="B846" s="19" t="s">
        <v>757</v>
      </c>
      <c r="C846" s="241">
        <v>1892.65</v>
      </c>
      <c r="D846" s="241">
        <v>1892.65</v>
      </c>
      <c r="E846" s="241">
        <v>1932</v>
      </c>
    </row>
    <row r="847" spans="1:5">
      <c r="A847" s="155">
        <v>21299</v>
      </c>
      <c r="B847" s="7" t="s">
        <v>758</v>
      </c>
      <c r="C847" s="241">
        <v>9373.2</v>
      </c>
      <c r="D847" s="241">
        <v>9373.2</v>
      </c>
      <c r="E847" s="241">
        <v>4816</v>
      </c>
    </row>
    <row r="848" spans="1:5">
      <c r="A848" s="155">
        <v>2129999</v>
      </c>
      <c r="B848" s="19" t="s">
        <v>759</v>
      </c>
      <c r="C848" s="241">
        <v>9373.2</v>
      </c>
      <c r="D848" s="241">
        <v>9373.2</v>
      </c>
      <c r="E848" s="241">
        <v>4816</v>
      </c>
    </row>
    <row r="849" spans="1:5">
      <c r="A849" s="155">
        <v>213</v>
      </c>
      <c r="B849" s="7" t="s">
        <v>760</v>
      </c>
      <c r="C849" s="241">
        <v>9802</v>
      </c>
      <c r="D849" s="241">
        <v>7273</v>
      </c>
      <c r="E849" s="241">
        <v>9162</v>
      </c>
    </row>
    <row r="850" spans="1:5">
      <c r="A850" s="155">
        <v>21301</v>
      </c>
      <c r="B850" s="7" t="s">
        <v>761</v>
      </c>
      <c r="C850" s="241"/>
      <c r="D850" s="241"/>
      <c r="E850" s="241"/>
    </row>
    <row r="851" spans="1:5">
      <c r="A851" s="155">
        <v>2130101</v>
      </c>
      <c r="B851" s="19" t="s">
        <v>129</v>
      </c>
      <c r="C851" s="241"/>
      <c r="D851" s="241"/>
      <c r="E851" s="241"/>
    </row>
    <row r="852" spans="1:5">
      <c r="A852" s="155">
        <v>2130102</v>
      </c>
      <c r="B852" s="19" t="s">
        <v>130</v>
      </c>
      <c r="C852" s="241"/>
      <c r="D852" s="241"/>
      <c r="E852" s="241"/>
    </row>
    <row r="853" spans="1:5">
      <c r="A853" s="155">
        <v>2130103</v>
      </c>
      <c r="B853" s="19" t="s">
        <v>131</v>
      </c>
      <c r="C853" s="241"/>
      <c r="D853" s="241"/>
      <c r="E853" s="241"/>
    </row>
    <row r="854" spans="1:5">
      <c r="A854" s="155">
        <v>2130104</v>
      </c>
      <c r="B854" s="19" t="s">
        <v>138</v>
      </c>
      <c r="C854" s="241"/>
      <c r="D854" s="241"/>
      <c r="E854" s="241"/>
    </row>
    <row r="855" spans="1:5">
      <c r="A855" s="155">
        <v>2130105</v>
      </c>
      <c r="B855" s="19" t="s">
        <v>762</v>
      </c>
      <c r="C855" s="241"/>
      <c r="D855" s="241"/>
      <c r="E855" s="241"/>
    </row>
    <row r="856" spans="1:5">
      <c r="A856" s="155">
        <v>2130106</v>
      </c>
      <c r="B856" s="19" t="s">
        <v>763</v>
      </c>
      <c r="C856" s="241"/>
      <c r="D856" s="241"/>
      <c r="E856" s="241"/>
    </row>
    <row r="857" spans="1:5">
      <c r="A857" s="155">
        <v>2130108</v>
      </c>
      <c r="B857" s="19" t="s">
        <v>764</v>
      </c>
      <c r="C857" s="241"/>
      <c r="D857" s="241"/>
      <c r="E857" s="241"/>
    </row>
    <row r="858" spans="1:5">
      <c r="A858" s="155">
        <v>2130109</v>
      </c>
      <c r="B858" s="19" t="s">
        <v>765</v>
      </c>
      <c r="C858" s="241"/>
      <c r="D858" s="241"/>
      <c r="E858" s="241"/>
    </row>
    <row r="859" spans="1:5">
      <c r="A859" s="155">
        <v>2130110</v>
      </c>
      <c r="B859" s="19" t="s">
        <v>766</v>
      </c>
      <c r="C859" s="241"/>
      <c r="D859" s="241"/>
      <c r="E859" s="241"/>
    </row>
    <row r="860" spans="1:5">
      <c r="A860" s="155">
        <v>2130111</v>
      </c>
      <c r="B860" s="19" t="s">
        <v>767</v>
      </c>
      <c r="C860" s="241"/>
      <c r="D860" s="241"/>
      <c r="E860" s="241"/>
    </row>
    <row r="861" spans="1:5">
      <c r="A861" s="155">
        <v>2130112</v>
      </c>
      <c r="B861" s="19" t="s">
        <v>768</v>
      </c>
      <c r="C861" s="241"/>
      <c r="D861" s="241"/>
      <c r="E861" s="241"/>
    </row>
    <row r="862" spans="1:5">
      <c r="A862" s="155">
        <v>2130114</v>
      </c>
      <c r="B862" s="19" t="s">
        <v>769</v>
      </c>
      <c r="C862" s="241"/>
      <c r="D862" s="241"/>
      <c r="E862" s="241"/>
    </row>
    <row r="863" spans="1:5">
      <c r="A863" s="155">
        <v>2130119</v>
      </c>
      <c r="B863" s="19" t="s">
        <v>770</v>
      </c>
      <c r="C863" s="241"/>
      <c r="D863" s="241"/>
      <c r="E863" s="241"/>
    </row>
    <row r="864" spans="1:5">
      <c r="A864" s="155">
        <v>2130120</v>
      </c>
      <c r="B864" s="19" t="s">
        <v>771</v>
      </c>
      <c r="C864" s="241"/>
      <c r="D864" s="241"/>
      <c r="E864" s="241"/>
    </row>
    <row r="865" spans="1:5">
      <c r="A865" s="155">
        <v>2130121</v>
      </c>
      <c r="B865" s="19" t="s">
        <v>772</v>
      </c>
      <c r="C865" s="241"/>
      <c r="D865" s="241"/>
      <c r="E865" s="241"/>
    </row>
    <row r="866" spans="1:5">
      <c r="A866" s="155">
        <v>2130122</v>
      </c>
      <c r="B866" s="19" t="s">
        <v>773</v>
      </c>
      <c r="C866" s="241"/>
      <c r="D866" s="241"/>
      <c r="E866" s="241"/>
    </row>
    <row r="867" spans="1:5">
      <c r="A867" s="155">
        <v>2130124</v>
      </c>
      <c r="B867" s="19" t="s">
        <v>774</v>
      </c>
      <c r="C867" s="241"/>
      <c r="D867" s="241"/>
      <c r="E867" s="241"/>
    </row>
    <row r="868" spans="1:5">
      <c r="A868" s="155">
        <v>2130125</v>
      </c>
      <c r="B868" s="19" t="s">
        <v>775</v>
      </c>
      <c r="C868" s="241"/>
      <c r="D868" s="241"/>
      <c r="E868" s="241"/>
    </row>
    <row r="869" spans="1:5">
      <c r="A869" s="155">
        <v>2130126</v>
      </c>
      <c r="B869" s="19" t="s">
        <v>776</v>
      </c>
      <c r="C869" s="241"/>
      <c r="D869" s="241"/>
      <c r="E869" s="241"/>
    </row>
    <row r="870" spans="1:5">
      <c r="A870" s="155">
        <v>2130135</v>
      </c>
      <c r="B870" s="19" t="s">
        <v>777</v>
      </c>
      <c r="C870" s="241"/>
      <c r="D870" s="241"/>
      <c r="E870" s="241"/>
    </row>
    <row r="871" spans="1:5">
      <c r="A871" s="155">
        <v>2130142</v>
      </c>
      <c r="B871" s="19" t="s">
        <v>778</v>
      </c>
      <c r="C871" s="241"/>
      <c r="D871" s="241"/>
      <c r="E871" s="241"/>
    </row>
    <row r="872" spans="1:5">
      <c r="A872" s="155">
        <v>2130148</v>
      </c>
      <c r="B872" s="19" t="s">
        <v>779</v>
      </c>
      <c r="C872" s="241"/>
      <c r="D872" s="241"/>
      <c r="E872" s="241"/>
    </row>
    <row r="873" spans="1:5">
      <c r="A873" s="155">
        <v>2130152</v>
      </c>
      <c r="B873" s="19" t="s">
        <v>780</v>
      </c>
      <c r="C873" s="241"/>
      <c r="D873" s="241"/>
      <c r="E873" s="241"/>
    </row>
    <row r="874" spans="1:5">
      <c r="A874" s="155">
        <v>2130153</v>
      </c>
      <c r="B874" s="19" t="s">
        <v>781</v>
      </c>
      <c r="C874" s="241"/>
      <c r="D874" s="241"/>
      <c r="E874" s="241"/>
    </row>
    <row r="875" spans="1:5">
      <c r="A875" s="155">
        <v>2130199</v>
      </c>
      <c r="B875" s="19" t="s">
        <v>782</v>
      </c>
      <c r="C875" s="241"/>
      <c r="D875" s="241"/>
      <c r="E875" s="241"/>
    </row>
    <row r="876" spans="1:5">
      <c r="A876" s="155">
        <v>21302</v>
      </c>
      <c r="B876" s="7" t="s">
        <v>783</v>
      </c>
      <c r="C876" s="241"/>
      <c r="D876" s="241"/>
      <c r="E876" s="241"/>
    </row>
    <row r="877" spans="1:5">
      <c r="A877" s="155">
        <v>2130201</v>
      </c>
      <c r="B877" s="19" t="s">
        <v>129</v>
      </c>
      <c r="C877" s="241"/>
      <c r="D877" s="241"/>
      <c r="E877" s="241"/>
    </row>
    <row r="878" spans="1:5">
      <c r="A878" s="155">
        <v>2130202</v>
      </c>
      <c r="B878" s="19" t="s">
        <v>130</v>
      </c>
      <c r="C878" s="241"/>
      <c r="D878" s="241"/>
      <c r="E878" s="241"/>
    </row>
    <row r="879" spans="1:5">
      <c r="A879" s="155">
        <v>2130203</v>
      </c>
      <c r="B879" s="19" t="s">
        <v>131</v>
      </c>
      <c r="C879" s="241"/>
      <c r="D879" s="241"/>
      <c r="E879" s="241"/>
    </row>
    <row r="880" spans="1:5">
      <c r="A880" s="155">
        <v>2130204</v>
      </c>
      <c r="B880" s="19" t="s">
        <v>784</v>
      </c>
      <c r="C880" s="241"/>
      <c r="D880" s="241"/>
      <c r="E880" s="241"/>
    </row>
    <row r="881" spans="1:5">
      <c r="A881" s="155">
        <v>2130205</v>
      </c>
      <c r="B881" s="19" t="s">
        <v>785</v>
      </c>
      <c r="C881" s="241"/>
      <c r="D881" s="241"/>
      <c r="E881" s="241"/>
    </row>
    <row r="882" spans="1:5">
      <c r="A882" s="155">
        <v>2130206</v>
      </c>
      <c r="B882" s="19" t="s">
        <v>786</v>
      </c>
      <c r="C882" s="241"/>
      <c r="D882" s="241"/>
      <c r="E882" s="241"/>
    </row>
    <row r="883" spans="1:5">
      <c r="A883" s="155">
        <v>2130207</v>
      </c>
      <c r="B883" s="19" t="s">
        <v>787</v>
      </c>
      <c r="C883" s="241"/>
      <c r="D883" s="241"/>
      <c r="E883" s="241"/>
    </row>
    <row r="884" spans="1:5">
      <c r="A884" s="155">
        <v>2130209</v>
      </c>
      <c r="B884" s="19" t="s">
        <v>788</v>
      </c>
      <c r="C884" s="241"/>
      <c r="D884" s="241"/>
      <c r="E884" s="241"/>
    </row>
    <row r="885" spans="1:5">
      <c r="A885" s="155">
        <v>2130210</v>
      </c>
      <c r="B885" s="19" t="s">
        <v>789</v>
      </c>
      <c r="C885" s="241"/>
      <c r="D885" s="241"/>
      <c r="E885" s="241"/>
    </row>
    <row r="886" spans="1:5">
      <c r="A886" s="155">
        <v>2130211</v>
      </c>
      <c r="B886" s="19" t="s">
        <v>790</v>
      </c>
      <c r="C886" s="241"/>
      <c r="D886" s="241"/>
      <c r="E886" s="241"/>
    </row>
    <row r="887" spans="1:5">
      <c r="A887" s="155">
        <v>2130212</v>
      </c>
      <c r="B887" s="19" t="s">
        <v>791</v>
      </c>
      <c r="C887" s="241"/>
      <c r="D887" s="241"/>
      <c r="E887" s="241"/>
    </row>
    <row r="888" spans="1:5">
      <c r="A888" s="155">
        <v>2130213</v>
      </c>
      <c r="B888" s="19" t="s">
        <v>792</v>
      </c>
      <c r="C888" s="241"/>
      <c r="D888" s="241"/>
      <c r="E888" s="241"/>
    </row>
    <row r="889" spans="1:5">
      <c r="A889" s="155">
        <v>2130217</v>
      </c>
      <c r="B889" s="19" t="s">
        <v>793</v>
      </c>
      <c r="C889" s="241"/>
      <c r="D889" s="241"/>
      <c r="E889" s="241"/>
    </row>
    <row r="890" spans="1:5">
      <c r="A890" s="155">
        <v>2130220</v>
      </c>
      <c r="B890" s="19" t="s">
        <v>794</v>
      </c>
      <c r="C890" s="241"/>
      <c r="D890" s="241"/>
      <c r="E890" s="241"/>
    </row>
    <row r="891" spans="1:5">
      <c r="A891" s="155">
        <v>2130221</v>
      </c>
      <c r="B891" s="19" t="s">
        <v>795</v>
      </c>
      <c r="C891" s="241"/>
      <c r="D891" s="241"/>
      <c r="E891" s="241"/>
    </row>
    <row r="892" spans="1:5">
      <c r="A892" s="155">
        <v>2130223</v>
      </c>
      <c r="B892" s="19" t="s">
        <v>796</v>
      </c>
      <c r="C892" s="241"/>
      <c r="D892" s="241"/>
      <c r="E892" s="241"/>
    </row>
    <row r="893" spans="1:5">
      <c r="A893" s="155">
        <v>2130226</v>
      </c>
      <c r="B893" s="19" t="s">
        <v>797</v>
      </c>
      <c r="C893" s="241"/>
      <c r="D893" s="241"/>
      <c r="E893" s="241"/>
    </row>
    <row r="894" spans="1:5">
      <c r="A894" s="155">
        <v>2130227</v>
      </c>
      <c r="B894" s="19" t="s">
        <v>798</v>
      </c>
      <c r="C894" s="241"/>
      <c r="D894" s="241"/>
      <c r="E894" s="241"/>
    </row>
    <row r="895" spans="1:5">
      <c r="A895" s="155">
        <v>2130232</v>
      </c>
      <c r="B895" s="19" t="s">
        <v>799</v>
      </c>
      <c r="C895" s="241"/>
      <c r="D895" s="241"/>
      <c r="E895" s="241"/>
    </row>
    <row r="896" spans="1:5">
      <c r="A896" s="155">
        <v>2130234</v>
      </c>
      <c r="B896" s="19" t="s">
        <v>800</v>
      </c>
      <c r="C896" s="241"/>
      <c r="D896" s="241"/>
      <c r="E896" s="241"/>
    </row>
    <row r="897" spans="1:5">
      <c r="A897" s="155">
        <v>2130235</v>
      </c>
      <c r="B897" s="19" t="s">
        <v>801</v>
      </c>
      <c r="C897" s="241"/>
      <c r="D897" s="241"/>
      <c r="E897" s="241"/>
    </row>
    <row r="898" spans="1:5">
      <c r="A898" s="155">
        <v>2130236</v>
      </c>
      <c r="B898" s="19" t="s">
        <v>802</v>
      </c>
      <c r="C898" s="241"/>
      <c r="D898" s="241"/>
      <c r="E898" s="241"/>
    </row>
    <row r="899" spans="1:5">
      <c r="A899" s="155">
        <v>2130237</v>
      </c>
      <c r="B899" s="19" t="s">
        <v>768</v>
      </c>
      <c r="C899" s="241"/>
      <c r="D899" s="241"/>
      <c r="E899" s="241"/>
    </row>
    <row r="900" spans="1:5">
      <c r="A900" s="155">
        <v>2130299</v>
      </c>
      <c r="B900" s="19" t="s">
        <v>803</v>
      </c>
      <c r="C900" s="241"/>
      <c r="D900" s="241"/>
      <c r="E900" s="241"/>
    </row>
    <row r="901" spans="1:5">
      <c r="A901" s="155">
        <v>21303</v>
      </c>
      <c r="B901" s="7" t="s">
        <v>804</v>
      </c>
      <c r="C901" s="241">
        <v>8384</v>
      </c>
      <c r="D901" s="241">
        <v>5855</v>
      </c>
      <c r="E901" s="241">
        <v>7926</v>
      </c>
    </row>
    <row r="902" spans="1:5">
      <c r="A902" s="155">
        <v>2130301</v>
      </c>
      <c r="B902" s="19" t="s">
        <v>129</v>
      </c>
      <c r="C902" s="241">
        <v>486.12</v>
      </c>
      <c r="D902" s="241">
        <v>486.12</v>
      </c>
      <c r="E902" s="241">
        <v>502</v>
      </c>
    </row>
    <row r="903" spans="1:5">
      <c r="A903" s="155">
        <v>2130302</v>
      </c>
      <c r="B903" s="19" t="s">
        <v>130</v>
      </c>
      <c r="C903" s="241">
        <v>329.96</v>
      </c>
      <c r="D903" s="241">
        <v>329.96</v>
      </c>
      <c r="E903" s="241">
        <v>367</v>
      </c>
    </row>
    <row r="904" spans="1:5">
      <c r="A904" s="155">
        <v>2130303</v>
      </c>
      <c r="B904" s="19" t="s">
        <v>131</v>
      </c>
      <c r="C904" s="241"/>
      <c r="D904" s="241"/>
      <c r="E904" s="241"/>
    </row>
    <row r="905" spans="1:5">
      <c r="A905" s="155">
        <v>2130304</v>
      </c>
      <c r="B905" s="19" t="s">
        <v>805</v>
      </c>
      <c r="C905" s="241">
        <v>407.11</v>
      </c>
      <c r="D905" s="241">
        <v>407.11</v>
      </c>
      <c r="E905" s="241"/>
    </row>
    <row r="906" spans="1:5">
      <c r="A906" s="155">
        <v>2130305</v>
      </c>
      <c r="B906" s="19" t="s">
        <v>806</v>
      </c>
      <c r="C906" s="241">
        <v>1830</v>
      </c>
      <c r="D906" s="241">
        <v>1830</v>
      </c>
      <c r="E906" s="241">
        <v>1126</v>
      </c>
    </row>
    <row r="907" spans="1:5">
      <c r="A907" s="155">
        <v>2130306</v>
      </c>
      <c r="B907" s="19" t="s">
        <v>807</v>
      </c>
      <c r="C907" s="241">
        <v>4343.06</v>
      </c>
      <c r="D907" s="241">
        <v>1814</v>
      </c>
      <c r="E907" s="241">
        <v>2652</v>
      </c>
    </row>
    <row r="908" spans="1:5">
      <c r="A908" s="155">
        <v>2130307</v>
      </c>
      <c r="B908" s="19" t="s">
        <v>808</v>
      </c>
      <c r="C908" s="241"/>
      <c r="D908" s="241"/>
      <c r="E908" s="241"/>
    </row>
    <row r="909" spans="1:5">
      <c r="A909" s="155">
        <v>2130308</v>
      </c>
      <c r="B909" s="19" t="s">
        <v>809</v>
      </c>
      <c r="C909" s="241"/>
      <c r="D909" s="241"/>
      <c r="E909" s="241"/>
    </row>
    <row r="910" spans="1:5">
      <c r="A910" s="155">
        <v>2130309</v>
      </c>
      <c r="B910" s="19" t="s">
        <v>810</v>
      </c>
      <c r="C910" s="241">
        <v>47</v>
      </c>
      <c r="D910" s="241">
        <v>47</v>
      </c>
      <c r="E910" s="241">
        <v>146</v>
      </c>
    </row>
    <row r="911" spans="1:5">
      <c r="A911" s="155">
        <v>2130310</v>
      </c>
      <c r="B911" s="19" t="s">
        <v>811</v>
      </c>
      <c r="C911" s="241"/>
      <c r="D911" s="241"/>
      <c r="E911" s="241">
        <v>52</v>
      </c>
    </row>
    <row r="912" spans="1:5">
      <c r="A912" s="155">
        <v>2130311</v>
      </c>
      <c r="B912" s="19" t="s">
        <v>812</v>
      </c>
      <c r="C912" s="241">
        <v>117.69</v>
      </c>
      <c r="D912" s="241">
        <v>117.69</v>
      </c>
      <c r="E912" s="241">
        <v>115</v>
      </c>
    </row>
    <row r="913" spans="1:5">
      <c r="A913" s="155">
        <v>2130312</v>
      </c>
      <c r="B913" s="19" t="s">
        <v>813</v>
      </c>
      <c r="C913" s="241"/>
      <c r="D913" s="241"/>
      <c r="E913" s="241"/>
    </row>
    <row r="914" spans="1:5">
      <c r="A914" s="155">
        <v>2130313</v>
      </c>
      <c r="B914" s="19" t="s">
        <v>814</v>
      </c>
      <c r="C914" s="241"/>
      <c r="D914" s="241"/>
      <c r="E914" s="241"/>
    </row>
    <row r="915" spans="1:5">
      <c r="A915" s="155">
        <v>2130314</v>
      </c>
      <c r="B915" s="19" t="s">
        <v>815</v>
      </c>
      <c r="C915" s="241">
        <v>120.75</v>
      </c>
      <c r="D915" s="241">
        <v>120.75</v>
      </c>
      <c r="E915" s="241">
        <v>146</v>
      </c>
    </row>
    <row r="916" spans="1:5">
      <c r="A916" s="155">
        <v>2130315</v>
      </c>
      <c r="B916" s="19" t="s">
        <v>816</v>
      </c>
      <c r="C916" s="241"/>
      <c r="D916" s="241"/>
      <c r="E916" s="241"/>
    </row>
    <row r="917" spans="1:5">
      <c r="A917" s="155">
        <v>2130316</v>
      </c>
      <c r="B917" s="19" t="s">
        <v>817</v>
      </c>
      <c r="C917" s="241"/>
      <c r="D917" s="241"/>
      <c r="E917" s="241"/>
    </row>
    <row r="918" spans="1:5">
      <c r="A918" s="155">
        <v>2130317</v>
      </c>
      <c r="B918" s="19" t="s">
        <v>818</v>
      </c>
      <c r="C918" s="241"/>
      <c r="D918" s="241"/>
      <c r="E918" s="241"/>
    </row>
    <row r="919" spans="1:5">
      <c r="A919" s="155">
        <v>2130318</v>
      </c>
      <c r="B919" s="19" t="s">
        <v>819</v>
      </c>
      <c r="C919" s="241"/>
      <c r="D919" s="241"/>
      <c r="E919" s="241"/>
    </row>
    <row r="920" spans="1:5">
      <c r="A920" s="155">
        <v>2130319</v>
      </c>
      <c r="B920" s="19" t="s">
        <v>820</v>
      </c>
      <c r="C920" s="241"/>
      <c r="D920" s="241"/>
      <c r="E920" s="241"/>
    </row>
    <row r="921" spans="1:5">
      <c r="A921" s="155">
        <v>2130321</v>
      </c>
      <c r="B921" s="19" t="s">
        <v>821</v>
      </c>
      <c r="C921" s="241"/>
      <c r="D921" s="241"/>
      <c r="E921" s="241"/>
    </row>
    <row r="922" spans="1:5">
      <c r="A922" s="155">
        <v>2130322</v>
      </c>
      <c r="B922" s="19" t="s">
        <v>822</v>
      </c>
      <c r="C922" s="241"/>
      <c r="D922" s="241"/>
      <c r="E922" s="241"/>
    </row>
    <row r="923" spans="1:5">
      <c r="A923" s="155">
        <v>2130333</v>
      </c>
      <c r="B923" s="19" t="s">
        <v>796</v>
      </c>
      <c r="C923" s="241"/>
      <c r="D923" s="241"/>
      <c r="E923" s="241"/>
    </row>
    <row r="924" spans="1:5">
      <c r="A924" s="155">
        <v>2130334</v>
      </c>
      <c r="B924" s="19" t="s">
        <v>823</v>
      </c>
      <c r="C924" s="241"/>
      <c r="D924" s="241"/>
      <c r="E924" s="241"/>
    </row>
    <row r="925" spans="1:5">
      <c r="A925" s="155">
        <v>2130335</v>
      </c>
      <c r="B925" s="19" t="s">
        <v>824</v>
      </c>
      <c r="C925" s="241"/>
      <c r="D925" s="241"/>
      <c r="E925" s="241"/>
    </row>
    <row r="926" spans="1:5">
      <c r="A926" s="155">
        <v>2130336</v>
      </c>
      <c r="B926" s="19" t="s">
        <v>825</v>
      </c>
      <c r="C926" s="241"/>
      <c r="D926" s="241"/>
      <c r="E926" s="241"/>
    </row>
    <row r="927" spans="1:5">
      <c r="A927" s="155">
        <v>2130337</v>
      </c>
      <c r="B927" s="19" t="s">
        <v>826</v>
      </c>
      <c r="C927" s="241"/>
      <c r="D927" s="241"/>
      <c r="E927" s="241"/>
    </row>
    <row r="928" spans="1:5">
      <c r="A928" s="155">
        <v>2130399</v>
      </c>
      <c r="B928" s="19" t="s">
        <v>827</v>
      </c>
      <c r="C928" s="241">
        <v>702.31</v>
      </c>
      <c r="D928" s="241">
        <v>702.37</v>
      </c>
      <c r="E928" s="241">
        <v>2820</v>
      </c>
    </row>
    <row r="929" spans="1:5">
      <c r="A929" s="155">
        <v>21305</v>
      </c>
      <c r="B929" s="7" t="s">
        <v>828</v>
      </c>
      <c r="C929" s="241">
        <v>1418</v>
      </c>
      <c r="D929" s="241">
        <v>1418</v>
      </c>
      <c r="E929" s="241">
        <v>993</v>
      </c>
    </row>
    <row r="930" spans="1:5">
      <c r="A930" s="155">
        <v>2130501</v>
      </c>
      <c r="B930" s="19" t="s">
        <v>129</v>
      </c>
      <c r="C930" s="241"/>
      <c r="D930" s="241"/>
      <c r="E930" s="241"/>
    </row>
    <row r="931" spans="1:5">
      <c r="A931" s="155">
        <v>2130502</v>
      </c>
      <c r="B931" s="19" t="s">
        <v>130</v>
      </c>
      <c r="C931" s="241"/>
      <c r="D931" s="241"/>
      <c r="E931" s="241"/>
    </row>
    <row r="932" spans="1:5">
      <c r="A932" s="155">
        <v>2130503</v>
      </c>
      <c r="B932" s="19" t="s">
        <v>131</v>
      </c>
      <c r="C932" s="241"/>
      <c r="D932" s="241"/>
      <c r="E932" s="241"/>
    </row>
    <row r="933" spans="1:5">
      <c r="A933" s="155">
        <v>2130504</v>
      </c>
      <c r="B933" s="19" t="s">
        <v>829</v>
      </c>
      <c r="C933" s="241"/>
      <c r="D933" s="241"/>
      <c r="E933" s="241"/>
    </row>
    <row r="934" spans="1:5">
      <c r="A934" s="155">
        <v>2130505</v>
      </c>
      <c r="B934" s="19" t="s">
        <v>830</v>
      </c>
      <c r="C934" s="241"/>
      <c r="D934" s="241"/>
      <c r="E934" s="241"/>
    </row>
    <row r="935" spans="1:5">
      <c r="A935" s="155">
        <v>2130506</v>
      </c>
      <c r="B935" s="19" t="s">
        <v>831</v>
      </c>
      <c r="C935" s="241"/>
      <c r="D935" s="241"/>
      <c r="E935" s="241"/>
    </row>
    <row r="936" spans="1:5">
      <c r="A936" s="155">
        <v>2130507</v>
      </c>
      <c r="B936" s="19" t="s">
        <v>832</v>
      </c>
      <c r="C936" s="241"/>
      <c r="D936" s="241"/>
      <c r="E936" s="241"/>
    </row>
    <row r="937" spans="1:5">
      <c r="A937" s="155">
        <v>2130508</v>
      </c>
      <c r="B937" s="19" t="s">
        <v>833</v>
      </c>
      <c r="C937" s="241"/>
      <c r="D937" s="241"/>
      <c r="E937" s="241"/>
    </row>
    <row r="938" spans="1:5">
      <c r="A938" s="155">
        <v>2130550</v>
      </c>
      <c r="B938" s="19" t="s">
        <v>834</v>
      </c>
      <c r="C938" s="241"/>
      <c r="D938" s="241"/>
      <c r="E938" s="241"/>
    </row>
    <row r="939" spans="1:5">
      <c r="A939" s="155">
        <v>2130599</v>
      </c>
      <c r="B939" s="19" t="s">
        <v>835</v>
      </c>
      <c r="C939" s="241">
        <v>1418</v>
      </c>
      <c r="D939" s="241">
        <v>1418</v>
      </c>
      <c r="E939" s="241">
        <v>993</v>
      </c>
    </row>
    <row r="940" spans="1:5">
      <c r="A940" s="155">
        <v>21307</v>
      </c>
      <c r="B940" s="7" t="s">
        <v>836</v>
      </c>
      <c r="C940" s="241"/>
      <c r="D940" s="241"/>
      <c r="E940" s="241"/>
    </row>
    <row r="941" spans="1:5">
      <c r="A941" s="155">
        <v>2130701</v>
      </c>
      <c r="B941" s="19" t="s">
        <v>837</v>
      </c>
      <c r="C941" s="241"/>
      <c r="D941" s="241"/>
      <c r="E941" s="241"/>
    </row>
    <row r="942" spans="1:5">
      <c r="A942" s="155">
        <v>2130704</v>
      </c>
      <c r="B942" s="19" t="s">
        <v>838</v>
      </c>
      <c r="C942" s="241"/>
      <c r="D942" s="241"/>
      <c r="E942" s="241"/>
    </row>
    <row r="943" spans="1:5">
      <c r="A943" s="155">
        <v>2130705</v>
      </c>
      <c r="B943" s="19" t="s">
        <v>839</v>
      </c>
      <c r="C943" s="241"/>
      <c r="D943" s="241"/>
      <c r="E943" s="241"/>
    </row>
    <row r="944" spans="1:5">
      <c r="A944" s="155">
        <v>2130706</v>
      </c>
      <c r="B944" s="19" t="s">
        <v>840</v>
      </c>
      <c r="C944" s="241"/>
      <c r="D944" s="241"/>
      <c r="E944" s="241"/>
    </row>
    <row r="945" spans="1:5">
      <c r="A945" s="155">
        <v>2130707</v>
      </c>
      <c r="B945" s="19" t="s">
        <v>841</v>
      </c>
      <c r="C945" s="241"/>
      <c r="D945" s="241"/>
      <c r="E945" s="241"/>
    </row>
    <row r="946" spans="1:5">
      <c r="A946" s="155">
        <v>2130799</v>
      </c>
      <c r="B946" s="19" t="s">
        <v>842</v>
      </c>
      <c r="C946" s="241"/>
      <c r="D946" s="241"/>
      <c r="E946" s="241"/>
    </row>
    <row r="947" spans="1:5">
      <c r="A947" s="155">
        <v>21308</v>
      </c>
      <c r="B947" s="7" t="s">
        <v>843</v>
      </c>
      <c r="C947" s="241"/>
      <c r="D947" s="241"/>
      <c r="E947" s="241"/>
    </row>
    <row r="948" spans="1:5">
      <c r="A948" s="155">
        <v>2130801</v>
      </c>
      <c r="B948" s="19" t="s">
        <v>844</v>
      </c>
      <c r="C948" s="241"/>
      <c r="D948" s="241"/>
      <c r="E948" s="241"/>
    </row>
    <row r="949" spans="1:5">
      <c r="A949" s="155">
        <v>2130802</v>
      </c>
      <c r="B949" s="19" t="s">
        <v>845</v>
      </c>
      <c r="C949" s="241"/>
      <c r="D949" s="241"/>
      <c r="E949" s="241"/>
    </row>
    <row r="950" spans="1:5">
      <c r="A950" s="155">
        <v>2130803</v>
      </c>
      <c r="B950" s="19" t="s">
        <v>846</v>
      </c>
      <c r="C950" s="241"/>
      <c r="D950" s="241"/>
      <c r="E950" s="241"/>
    </row>
    <row r="951" spans="1:5">
      <c r="A951" s="155">
        <v>2130804</v>
      </c>
      <c r="B951" s="19" t="s">
        <v>847</v>
      </c>
      <c r="C951" s="241"/>
      <c r="D951" s="241"/>
      <c r="E951" s="241"/>
    </row>
    <row r="952" spans="1:5">
      <c r="A952" s="155">
        <v>2130805</v>
      </c>
      <c r="B952" s="19" t="s">
        <v>848</v>
      </c>
      <c r="C952" s="241"/>
      <c r="D952" s="241"/>
      <c r="E952" s="241"/>
    </row>
    <row r="953" spans="1:5">
      <c r="A953" s="155">
        <v>2130899</v>
      </c>
      <c r="B953" s="19" t="s">
        <v>849</v>
      </c>
      <c r="C953" s="241"/>
      <c r="D953" s="241"/>
      <c r="E953" s="241"/>
    </row>
    <row r="954" spans="1:5">
      <c r="A954" s="155">
        <v>21309</v>
      </c>
      <c r="B954" s="7" t="s">
        <v>850</v>
      </c>
      <c r="C954" s="241"/>
      <c r="D954" s="241"/>
      <c r="E954" s="241"/>
    </row>
    <row r="955" spans="1:5">
      <c r="A955" s="155">
        <v>2130901</v>
      </c>
      <c r="B955" s="19" t="s">
        <v>851</v>
      </c>
      <c r="C955" s="241"/>
      <c r="D955" s="241"/>
      <c r="E955" s="241"/>
    </row>
    <row r="956" spans="1:5">
      <c r="A956" s="155">
        <v>2130999</v>
      </c>
      <c r="B956" s="19" t="s">
        <v>852</v>
      </c>
      <c r="C956" s="241"/>
      <c r="D956" s="241"/>
      <c r="E956" s="241"/>
    </row>
    <row r="957" spans="1:5">
      <c r="A957" s="155">
        <v>21399</v>
      </c>
      <c r="B957" s="7" t="s">
        <v>853</v>
      </c>
      <c r="C957" s="241"/>
      <c r="D957" s="241"/>
      <c r="E957" s="241">
        <v>243</v>
      </c>
    </row>
    <row r="958" spans="1:5">
      <c r="A958" s="155">
        <v>2139901</v>
      </c>
      <c r="B958" s="19" t="s">
        <v>854</v>
      </c>
      <c r="C958" s="241"/>
      <c r="D958" s="241"/>
      <c r="E958" s="241"/>
    </row>
    <row r="959" spans="1:5">
      <c r="A959" s="155">
        <v>2139999</v>
      </c>
      <c r="B959" s="19" t="s">
        <v>855</v>
      </c>
      <c r="C959" s="241"/>
      <c r="D959" s="241"/>
      <c r="E959" s="241">
        <v>243</v>
      </c>
    </row>
    <row r="960" spans="1:5">
      <c r="A960" s="155">
        <v>214</v>
      </c>
      <c r="B960" s="7" t="s">
        <v>856</v>
      </c>
      <c r="C960" s="241">
        <v>4052</v>
      </c>
      <c r="D960" s="241">
        <v>4993</v>
      </c>
      <c r="E960" s="241">
        <v>3848</v>
      </c>
    </row>
    <row r="961" spans="1:5">
      <c r="A961" s="155">
        <v>21401</v>
      </c>
      <c r="B961" s="7" t="s">
        <v>857</v>
      </c>
      <c r="C961" s="241">
        <v>3463</v>
      </c>
      <c r="D961" s="241">
        <v>3463</v>
      </c>
      <c r="E961" s="241">
        <v>2919</v>
      </c>
    </row>
    <row r="962" spans="1:5">
      <c r="A962" s="155">
        <v>2140101</v>
      </c>
      <c r="B962" s="19" t="s">
        <v>129</v>
      </c>
      <c r="C962" s="241"/>
      <c r="D962" s="241"/>
      <c r="E962" s="241"/>
    </row>
    <row r="963" spans="1:5">
      <c r="A963" s="155">
        <v>2140102</v>
      </c>
      <c r="B963" s="19" t="s">
        <v>130</v>
      </c>
      <c r="C963" s="241"/>
      <c r="D963" s="241"/>
      <c r="E963" s="241"/>
    </row>
    <row r="964" spans="1:5">
      <c r="A964" s="155">
        <v>2140103</v>
      </c>
      <c r="B964" s="19" t="s">
        <v>131</v>
      </c>
      <c r="C964" s="241"/>
      <c r="D964" s="241"/>
      <c r="E964" s="241"/>
    </row>
    <row r="965" spans="1:5">
      <c r="A965" s="155">
        <v>2140104</v>
      </c>
      <c r="B965" s="19" t="s">
        <v>858</v>
      </c>
      <c r="C965" s="241"/>
      <c r="D965" s="241"/>
      <c r="E965" s="241"/>
    </row>
    <row r="966" spans="1:5">
      <c r="A966" s="155">
        <v>2140106</v>
      </c>
      <c r="B966" s="19" t="s">
        <v>859</v>
      </c>
      <c r="C966" s="241"/>
      <c r="D966" s="241"/>
      <c r="E966" s="241"/>
    </row>
    <row r="967" spans="1:5">
      <c r="A967" s="155">
        <v>2140109</v>
      </c>
      <c r="B967" s="19" t="s">
        <v>860</v>
      </c>
      <c r="C967" s="241"/>
      <c r="D967" s="241"/>
      <c r="E967" s="241"/>
    </row>
    <row r="968" spans="1:5">
      <c r="A968" s="155">
        <v>2140110</v>
      </c>
      <c r="B968" s="19" t="s">
        <v>861</v>
      </c>
      <c r="C968" s="241"/>
      <c r="D968" s="241"/>
      <c r="E968" s="241"/>
    </row>
    <row r="969" spans="1:5">
      <c r="A969" s="155">
        <v>2140111</v>
      </c>
      <c r="B969" s="19" t="s">
        <v>862</v>
      </c>
      <c r="C969" s="241"/>
      <c r="D969" s="241"/>
      <c r="E969" s="241"/>
    </row>
    <row r="970" ht="33" customHeight="true" spans="1:5">
      <c r="A970" s="155">
        <v>2140112</v>
      </c>
      <c r="B970" s="19" t="s">
        <v>863</v>
      </c>
      <c r="C970" s="241"/>
      <c r="D970" s="241"/>
      <c r="E970" s="241"/>
    </row>
    <row r="971" spans="1:5">
      <c r="A971" s="155">
        <v>2140114</v>
      </c>
      <c r="B971" s="19" t="s">
        <v>864</v>
      </c>
      <c r="C971" s="241"/>
      <c r="D971" s="241"/>
      <c r="E971" s="241"/>
    </row>
    <row r="972" spans="1:5">
      <c r="A972" s="155">
        <v>2140122</v>
      </c>
      <c r="B972" s="19" t="s">
        <v>865</v>
      </c>
      <c r="C972" s="241"/>
      <c r="D972" s="241"/>
      <c r="E972" s="241"/>
    </row>
    <row r="973" spans="1:5">
      <c r="A973" s="155">
        <v>2140123</v>
      </c>
      <c r="B973" s="19" t="s">
        <v>866</v>
      </c>
      <c r="C973" s="241"/>
      <c r="D973" s="241"/>
      <c r="E973" s="241"/>
    </row>
    <row r="974" spans="1:5">
      <c r="A974" s="155">
        <v>2140127</v>
      </c>
      <c r="B974" s="19" t="s">
        <v>867</v>
      </c>
      <c r="C974" s="241"/>
      <c r="D974" s="241"/>
      <c r="E974" s="241"/>
    </row>
    <row r="975" spans="1:5">
      <c r="A975" s="155">
        <v>2140128</v>
      </c>
      <c r="B975" s="19" t="s">
        <v>868</v>
      </c>
      <c r="C975" s="241"/>
      <c r="D975" s="241"/>
      <c r="E975" s="241"/>
    </row>
    <row r="976" spans="1:5">
      <c r="A976" s="155">
        <v>2140129</v>
      </c>
      <c r="B976" s="19" t="s">
        <v>869</v>
      </c>
      <c r="C976" s="241"/>
      <c r="D976" s="241"/>
      <c r="E976" s="241"/>
    </row>
    <row r="977" spans="1:5">
      <c r="A977" s="155">
        <v>2140130</v>
      </c>
      <c r="B977" s="19" t="s">
        <v>870</v>
      </c>
      <c r="C977" s="241"/>
      <c r="D977" s="241"/>
      <c r="E977" s="241"/>
    </row>
    <row r="978" spans="1:5">
      <c r="A978" s="155">
        <v>2140131</v>
      </c>
      <c r="B978" s="19" t="s">
        <v>871</v>
      </c>
      <c r="C978" s="241">
        <v>200</v>
      </c>
      <c r="D978" s="241">
        <v>200</v>
      </c>
      <c r="E978" s="241">
        <v>158</v>
      </c>
    </row>
    <row r="979" spans="1:5">
      <c r="A979" s="155">
        <v>2140133</v>
      </c>
      <c r="B979" s="19" t="s">
        <v>872</v>
      </c>
      <c r="C979" s="241"/>
      <c r="D979" s="241"/>
      <c r="E979" s="241"/>
    </row>
    <row r="980" spans="1:5">
      <c r="A980" s="155">
        <v>2140136</v>
      </c>
      <c r="B980" s="19" t="s">
        <v>873</v>
      </c>
      <c r="C980" s="241"/>
      <c r="D980" s="241"/>
      <c r="E980" s="241"/>
    </row>
    <row r="981" spans="1:5">
      <c r="A981" s="155">
        <v>2140138</v>
      </c>
      <c r="B981" s="19" t="s">
        <v>874</v>
      </c>
      <c r="C981" s="241"/>
      <c r="D981" s="241"/>
      <c r="E981" s="241"/>
    </row>
    <row r="982" ht="30" customHeight="true" spans="1:5">
      <c r="A982" s="155">
        <v>2140139</v>
      </c>
      <c r="B982" s="19" t="s">
        <v>875</v>
      </c>
      <c r="C982" s="241"/>
      <c r="D982" s="241"/>
      <c r="E982" s="241"/>
    </row>
    <row r="983" spans="1:5">
      <c r="A983" s="155">
        <v>2140199</v>
      </c>
      <c r="B983" s="19" t="s">
        <v>876</v>
      </c>
      <c r="C983" s="241">
        <v>3263</v>
      </c>
      <c r="D983" s="241">
        <v>3263</v>
      </c>
      <c r="E983" s="241">
        <v>2761</v>
      </c>
    </row>
    <row r="984" spans="1:5">
      <c r="A984" s="155">
        <v>21402</v>
      </c>
      <c r="B984" s="7" t="s">
        <v>877</v>
      </c>
      <c r="C984" s="241"/>
      <c r="D984" s="241"/>
      <c r="E984" s="241"/>
    </row>
    <row r="985" spans="1:5">
      <c r="A985" s="155">
        <v>2140201</v>
      </c>
      <c r="B985" s="19" t="s">
        <v>129</v>
      </c>
      <c r="C985" s="241"/>
      <c r="D985" s="241"/>
      <c r="E985" s="241"/>
    </row>
    <row r="986" spans="1:5">
      <c r="A986" s="155">
        <v>2140202</v>
      </c>
      <c r="B986" s="19" t="s">
        <v>130</v>
      </c>
      <c r="C986" s="241"/>
      <c r="D986" s="241"/>
      <c r="E986" s="241"/>
    </row>
    <row r="987" spans="1:5">
      <c r="A987" s="155">
        <v>2140203</v>
      </c>
      <c r="B987" s="19" t="s">
        <v>131</v>
      </c>
      <c r="C987" s="241"/>
      <c r="D987" s="241"/>
      <c r="E987" s="241"/>
    </row>
    <row r="988" spans="1:5">
      <c r="A988" s="155">
        <v>2140204</v>
      </c>
      <c r="B988" s="19" t="s">
        <v>878</v>
      </c>
      <c r="C988" s="241"/>
      <c r="D988" s="241"/>
      <c r="E988" s="241"/>
    </row>
    <row r="989" spans="1:5">
      <c r="A989" s="155">
        <v>2140205</v>
      </c>
      <c r="B989" s="19" t="s">
        <v>879</v>
      </c>
      <c r="C989" s="241"/>
      <c r="D989" s="241"/>
      <c r="E989" s="241"/>
    </row>
    <row r="990" spans="1:5">
      <c r="A990" s="155">
        <v>2140206</v>
      </c>
      <c r="B990" s="19" t="s">
        <v>880</v>
      </c>
      <c r="C990" s="241"/>
      <c r="D990" s="241"/>
      <c r="E990" s="241"/>
    </row>
    <row r="991" spans="1:5">
      <c r="A991" s="155">
        <v>2140207</v>
      </c>
      <c r="B991" s="19" t="s">
        <v>881</v>
      </c>
      <c r="C991" s="241"/>
      <c r="D991" s="241"/>
      <c r="E991" s="241"/>
    </row>
    <row r="992" spans="1:5">
      <c r="A992" s="155">
        <v>2140208</v>
      </c>
      <c r="B992" s="19" t="s">
        <v>882</v>
      </c>
      <c r="C992" s="241"/>
      <c r="D992" s="241"/>
      <c r="E992" s="241"/>
    </row>
    <row r="993" spans="1:5">
      <c r="A993" s="155">
        <v>2140299</v>
      </c>
      <c r="B993" s="19" t="s">
        <v>883</v>
      </c>
      <c r="C993" s="241"/>
      <c r="D993" s="241"/>
      <c r="E993" s="241"/>
    </row>
    <row r="994" spans="1:5">
      <c r="A994" s="155">
        <v>21403</v>
      </c>
      <c r="B994" s="7" t="s">
        <v>884</v>
      </c>
      <c r="C994" s="241"/>
      <c r="D994" s="241"/>
      <c r="E994" s="241"/>
    </row>
    <row r="995" spans="1:5">
      <c r="A995" s="155">
        <v>2140301</v>
      </c>
      <c r="B995" s="19" t="s">
        <v>129</v>
      </c>
      <c r="C995" s="241"/>
      <c r="D995" s="241"/>
      <c r="E995" s="241"/>
    </row>
    <row r="996" spans="1:5">
      <c r="A996" s="155">
        <v>2140302</v>
      </c>
      <c r="B996" s="19" t="s">
        <v>130</v>
      </c>
      <c r="C996" s="241"/>
      <c r="D996" s="241"/>
      <c r="E996" s="241"/>
    </row>
    <row r="997" spans="1:5">
      <c r="A997" s="155">
        <v>2140303</v>
      </c>
      <c r="B997" s="19" t="s">
        <v>131</v>
      </c>
      <c r="C997" s="241"/>
      <c r="D997" s="241"/>
      <c r="E997" s="241"/>
    </row>
    <row r="998" spans="1:5">
      <c r="A998" s="155">
        <v>2140304</v>
      </c>
      <c r="B998" s="19" t="s">
        <v>885</v>
      </c>
      <c r="C998" s="241"/>
      <c r="D998" s="241"/>
      <c r="E998" s="241"/>
    </row>
    <row r="999" spans="1:5">
      <c r="A999" s="155">
        <v>2140305</v>
      </c>
      <c r="B999" s="19" t="s">
        <v>886</v>
      </c>
      <c r="C999" s="241"/>
      <c r="D999" s="241"/>
      <c r="E999" s="241"/>
    </row>
    <row r="1000" spans="1:5">
      <c r="A1000" s="155">
        <v>2140306</v>
      </c>
      <c r="B1000" s="19" t="s">
        <v>887</v>
      </c>
      <c r="C1000" s="241"/>
      <c r="D1000" s="241"/>
      <c r="E1000" s="241"/>
    </row>
    <row r="1001" spans="1:5">
      <c r="A1001" s="155">
        <v>2140307</v>
      </c>
      <c r="B1001" s="19" t="s">
        <v>888</v>
      </c>
      <c r="C1001" s="241"/>
      <c r="D1001" s="241"/>
      <c r="E1001" s="241"/>
    </row>
    <row r="1002" spans="1:5">
      <c r="A1002" s="155">
        <v>2140308</v>
      </c>
      <c r="B1002" s="19" t="s">
        <v>889</v>
      </c>
      <c r="C1002" s="241"/>
      <c r="D1002" s="241"/>
      <c r="E1002" s="241"/>
    </row>
    <row r="1003" spans="1:5">
      <c r="A1003" s="155">
        <v>2140399</v>
      </c>
      <c r="B1003" s="19" t="s">
        <v>890</v>
      </c>
      <c r="C1003" s="241"/>
      <c r="D1003" s="241"/>
      <c r="E1003" s="241"/>
    </row>
    <row r="1004" spans="1:5">
      <c r="A1004" s="155">
        <v>21404</v>
      </c>
      <c r="B1004" s="7" t="s">
        <v>891</v>
      </c>
      <c r="C1004" s="241"/>
      <c r="D1004" s="241"/>
      <c r="E1004" s="241"/>
    </row>
    <row r="1005" spans="1:5">
      <c r="A1005" s="155">
        <v>2140401</v>
      </c>
      <c r="B1005" s="19" t="s">
        <v>892</v>
      </c>
      <c r="C1005" s="241"/>
      <c r="D1005" s="241"/>
      <c r="E1005" s="241"/>
    </row>
    <row r="1006" spans="1:5">
      <c r="A1006" s="155">
        <v>2140402</v>
      </c>
      <c r="B1006" s="19" t="s">
        <v>893</v>
      </c>
      <c r="C1006" s="241"/>
      <c r="D1006" s="241"/>
      <c r="E1006" s="241"/>
    </row>
    <row r="1007" spans="1:5">
      <c r="A1007" s="155">
        <v>2140403</v>
      </c>
      <c r="B1007" s="19" t="s">
        <v>894</v>
      </c>
      <c r="C1007" s="241"/>
      <c r="D1007" s="241"/>
      <c r="E1007" s="241"/>
    </row>
    <row r="1008" spans="1:5">
      <c r="A1008" s="155">
        <v>2140499</v>
      </c>
      <c r="B1008" s="19" t="s">
        <v>895</v>
      </c>
      <c r="C1008" s="241"/>
      <c r="D1008" s="241"/>
      <c r="E1008" s="241"/>
    </row>
    <row r="1009" spans="1:5">
      <c r="A1009" s="155">
        <v>21405</v>
      </c>
      <c r="B1009" s="7" t="s">
        <v>896</v>
      </c>
      <c r="C1009" s="241"/>
      <c r="D1009" s="241"/>
      <c r="E1009" s="241"/>
    </row>
    <row r="1010" spans="1:5">
      <c r="A1010" s="155">
        <v>2140501</v>
      </c>
      <c r="B1010" s="19" t="s">
        <v>129</v>
      </c>
      <c r="C1010" s="241"/>
      <c r="D1010" s="241"/>
      <c r="E1010" s="241"/>
    </row>
    <row r="1011" spans="1:5">
      <c r="A1011" s="155">
        <v>2140502</v>
      </c>
      <c r="B1011" s="19" t="s">
        <v>130</v>
      </c>
      <c r="C1011" s="241"/>
      <c r="D1011" s="241"/>
      <c r="E1011" s="241"/>
    </row>
    <row r="1012" spans="1:5">
      <c r="A1012" s="155">
        <v>2140503</v>
      </c>
      <c r="B1012" s="19" t="s">
        <v>131</v>
      </c>
      <c r="C1012" s="241"/>
      <c r="D1012" s="241"/>
      <c r="E1012" s="241"/>
    </row>
    <row r="1013" spans="1:5">
      <c r="A1013" s="155">
        <v>2140504</v>
      </c>
      <c r="B1013" s="19" t="s">
        <v>882</v>
      </c>
      <c r="C1013" s="241"/>
      <c r="D1013" s="241"/>
      <c r="E1013" s="241"/>
    </row>
    <row r="1014" spans="1:5">
      <c r="A1014" s="155">
        <v>2140505</v>
      </c>
      <c r="B1014" s="19" t="s">
        <v>897</v>
      </c>
      <c r="C1014" s="241"/>
      <c r="D1014" s="241"/>
      <c r="E1014" s="241"/>
    </row>
    <row r="1015" spans="1:5">
      <c r="A1015" s="155">
        <v>2140599</v>
      </c>
      <c r="B1015" s="19" t="s">
        <v>898</v>
      </c>
      <c r="C1015" s="241"/>
      <c r="D1015" s="241"/>
      <c r="E1015" s="241"/>
    </row>
    <row r="1016" spans="1:5">
      <c r="A1016" s="155">
        <v>21406</v>
      </c>
      <c r="B1016" s="7" t="s">
        <v>899</v>
      </c>
      <c r="C1016" s="241"/>
      <c r="D1016" s="241"/>
      <c r="E1016" s="241"/>
    </row>
    <row r="1017" ht="29" customHeight="true" spans="1:5">
      <c r="A1017" s="155">
        <v>2140601</v>
      </c>
      <c r="B1017" s="19" t="s">
        <v>900</v>
      </c>
      <c r="C1017" s="241"/>
      <c r="D1017" s="241"/>
      <c r="E1017" s="241"/>
    </row>
    <row r="1018" spans="1:5">
      <c r="A1018" s="155">
        <v>2140602</v>
      </c>
      <c r="B1018" s="19" t="s">
        <v>901</v>
      </c>
      <c r="C1018" s="241"/>
      <c r="D1018" s="241"/>
      <c r="E1018" s="241"/>
    </row>
    <row r="1019" ht="29" customHeight="true" spans="1:5">
      <c r="A1019" s="155">
        <v>2140603</v>
      </c>
      <c r="B1019" s="19" t="s">
        <v>902</v>
      </c>
      <c r="C1019" s="241"/>
      <c r="D1019" s="241"/>
      <c r="E1019" s="241"/>
    </row>
    <row r="1020" spans="1:5">
      <c r="A1020" s="155">
        <v>2140699</v>
      </c>
      <c r="B1020" s="19" t="s">
        <v>903</v>
      </c>
      <c r="C1020" s="241"/>
      <c r="D1020" s="241"/>
      <c r="E1020" s="241"/>
    </row>
    <row r="1021" spans="1:5">
      <c r="A1021" s="155">
        <v>21499</v>
      </c>
      <c r="B1021" s="7" t="s">
        <v>904</v>
      </c>
      <c r="C1021" s="241">
        <v>589</v>
      </c>
      <c r="D1021" s="241">
        <v>1530</v>
      </c>
      <c r="E1021" s="241">
        <v>929</v>
      </c>
    </row>
    <row r="1022" spans="1:5">
      <c r="A1022" s="155">
        <v>2149901</v>
      </c>
      <c r="B1022" s="19" t="s">
        <v>905</v>
      </c>
      <c r="C1022" s="241"/>
      <c r="D1022" s="241"/>
      <c r="E1022" s="241"/>
    </row>
    <row r="1023" spans="1:5">
      <c r="A1023" s="155">
        <v>2149999</v>
      </c>
      <c r="B1023" s="19" t="s">
        <v>906</v>
      </c>
      <c r="C1023" s="241">
        <v>589</v>
      </c>
      <c r="D1023" s="241">
        <v>1530</v>
      </c>
      <c r="E1023" s="241">
        <v>929</v>
      </c>
    </row>
    <row r="1024" spans="1:5">
      <c r="A1024" s="155">
        <v>215</v>
      </c>
      <c r="B1024" s="7" t="s">
        <v>907</v>
      </c>
      <c r="C1024" s="241">
        <v>459</v>
      </c>
      <c r="D1024" s="241">
        <v>459</v>
      </c>
      <c r="E1024" s="241">
        <v>1050</v>
      </c>
    </row>
    <row r="1025" spans="1:5">
      <c r="A1025" s="155">
        <v>21501</v>
      </c>
      <c r="B1025" s="7" t="s">
        <v>908</v>
      </c>
      <c r="C1025" s="241"/>
      <c r="D1025" s="241"/>
      <c r="E1025" s="241"/>
    </row>
    <row r="1026" spans="1:5">
      <c r="A1026" s="155">
        <v>2150101</v>
      </c>
      <c r="B1026" s="19" t="s">
        <v>129</v>
      </c>
      <c r="C1026" s="241"/>
      <c r="D1026" s="241"/>
      <c r="E1026" s="241"/>
    </row>
    <row r="1027" spans="1:5">
      <c r="A1027" s="155">
        <v>2150102</v>
      </c>
      <c r="B1027" s="19" t="s">
        <v>130</v>
      </c>
      <c r="C1027" s="241"/>
      <c r="D1027" s="241"/>
      <c r="E1027" s="241"/>
    </row>
    <row r="1028" spans="1:5">
      <c r="A1028" s="155">
        <v>2150103</v>
      </c>
      <c r="B1028" s="19" t="s">
        <v>131</v>
      </c>
      <c r="C1028" s="241"/>
      <c r="D1028" s="241"/>
      <c r="E1028" s="241"/>
    </row>
    <row r="1029" spans="1:5">
      <c r="A1029" s="155">
        <v>2150104</v>
      </c>
      <c r="B1029" s="19" t="s">
        <v>909</v>
      </c>
      <c r="C1029" s="241"/>
      <c r="D1029" s="241"/>
      <c r="E1029" s="241"/>
    </row>
    <row r="1030" spans="1:5">
      <c r="A1030" s="155">
        <v>2150105</v>
      </c>
      <c r="B1030" s="19" t="s">
        <v>910</v>
      </c>
      <c r="C1030" s="241"/>
      <c r="D1030" s="241"/>
      <c r="E1030" s="241"/>
    </row>
    <row r="1031" spans="1:5">
      <c r="A1031" s="155">
        <v>2150106</v>
      </c>
      <c r="B1031" s="19" t="s">
        <v>911</v>
      </c>
      <c r="C1031" s="241"/>
      <c r="D1031" s="241"/>
      <c r="E1031" s="241"/>
    </row>
    <row r="1032" spans="1:5">
      <c r="A1032" s="155">
        <v>2150107</v>
      </c>
      <c r="B1032" s="19" t="s">
        <v>912</v>
      </c>
      <c r="C1032" s="241"/>
      <c r="D1032" s="241"/>
      <c r="E1032" s="241"/>
    </row>
    <row r="1033" spans="1:5">
      <c r="A1033" s="155">
        <v>2150108</v>
      </c>
      <c r="B1033" s="19" t="s">
        <v>913</v>
      </c>
      <c r="C1033" s="241"/>
      <c r="D1033" s="241"/>
      <c r="E1033" s="241"/>
    </row>
    <row r="1034" spans="1:5">
      <c r="A1034" s="155">
        <v>2150199</v>
      </c>
      <c r="B1034" s="19" t="s">
        <v>914</v>
      </c>
      <c r="C1034" s="241"/>
      <c r="D1034" s="241"/>
      <c r="E1034" s="241"/>
    </row>
    <row r="1035" spans="1:5">
      <c r="A1035" s="155">
        <v>21502</v>
      </c>
      <c r="B1035" s="7" t="s">
        <v>915</v>
      </c>
      <c r="C1035" s="241"/>
      <c r="D1035" s="241"/>
      <c r="E1035" s="241"/>
    </row>
    <row r="1036" spans="1:5">
      <c r="A1036" s="155">
        <v>2150201</v>
      </c>
      <c r="B1036" s="19" t="s">
        <v>129</v>
      </c>
      <c r="C1036" s="241"/>
      <c r="D1036" s="241"/>
      <c r="E1036" s="241"/>
    </row>
    <row r="1037" spans="1:5">
      <c r="A1037" s="155">
        <v>2150202</v>
      </c>
      <c r="B1037" s="19" t="s">
        <v>130</v>
      </c>
      <c r="C1037" s="241"/>
      <c r="D1037" s="241"/>
      <c r="E1037" s="241"/>
    </row>
    <row r="1038" spans="1:5">
      <c r="A1038" s="155">
        <v>2150203</v>
      </c>
      <c r="B1038" s="19" t="s">
        <v>131</v>
      </c>
      <c r="C1038" s="241"/>
      <c r="D1038" s="241"/>
      <c r="E1038" s="241"/>
    </row>
    <row r="1039" spans="1:5">
      <c r="A1039" s="155">
        <v>2150204</v>
      </c>
      <c r="B1039" s="19" t="s">
        <v>916</v>
      </c>
      <c r="C1039" s="241"/>
      <c r="D1039" s="241"/>
      <c r="E1039" s="241"/>
    </row>
    <row r="1040" spans="1:5">
      <c r="A1040" s="155">
        <v>2150205</v>
      </c>
      <c r="B1040" s="19" t="s">
        <v>917</v>
      </c>
      <c r="C1040" s="241"/>
      <c r="D1040" s="241"/>
      <c r="E1040" s="241"/>
    </row>
    <row r="1041" spans="1:5">
      <c r="A1041" s="155">
        <v>2150206</v>
      </c>
      <c r="B1041" s="19" t="s">
        <v>918</v>
      </c>
      <c r="C1041" s="241"/>
      <c r="D1041" s="241"/>
      <c r="E1041" s="241"/>
    </row>
    <row r="1042" ht="28" customHeight="true" spans="1:5">
      <c r="A1042" s="155">
        <v>2150207</v>
      </c>
      <c r="B1042" s="19" t="s">
        <v>919</v>
      </c>
      <c r="C1042" s="241"/>
      <c r="D1042" s="241"/>
      <c r="E1042" s="241"/>
    </row>
    <row r="1043" spans="1:5">
      <c r="A1043" s="155">
        <v>2150208</v>
      </c>
      <c r="B1043" s="19" t="s">
        <v>920</v>
      </c>
      <c r="C1043" s="241"/>
      <c r="D1043" s="241"/>
      <c r="E1043" s="241"/>
    </row>
    <row r="1044" spans="1:5">
      <c r="A1044" s="155">
        <v>2150209</v>
      </c>
      <c r="B1044" s="19" t="s">
        <v>921</v>
      </c>
      <c r="C1044" s="241"/>
      <c r="D1044" s="241"/>
      <c r="E1044" s="241"/>
    </row>
    <row r="1045" spans="1:5">
      <c r="A1045" s="155">
        <v>2150210</v>
      </c>
      <c r="B1045" s="19" t="s">
        <v>922</v>
      </c>
      <c r="C1045" s="241"/>
      <c r="D1045" s="241"/>
      <c r="E1045" s="241"/>
    </row>
    <row r="1046" spans="1:5">
      <c r="A1046" s="155">
        <v>2150212</v>
      </c>
      <c r="B1046" s="19" t="s">
        <v>923</v>
      </c>
      <c r="C1046" s="241"/>
      <c r="D1046" s="241"/>
      <c r="E1046" s="241"/>
    </row>
    <row r="1047" spans="1:5">
      <c r="A1047" s="155">
        <v>2150213</v>
      </c>
      <c r="B1047" s="19" t="s">
        <v>924</v>
      </c>
      <c r="C1047" s="241"/>
      <c r="D1047" s="241"/>
      <c r="E1047" s="241"/>
    </row>
    <row r="1048" spans="1:5">
      <c r="A1048" s="155">
        <v>2150214</v>
      </c>
      <c r="B1048" s="19" t="s">
        <v>925</v>
      </c>
      <c r="C1048" s="241"/>
      <c r="D1048" s="241"/>
      <c r="E1048" s="241"/>
    </row>
    <row r="1049" spans="1:5">
      <c r="A1049" s="155">
        <v>2150215</v>
      </c>
      <c r="B1049" s="19" t="s">
        <v>926</v>
      </c>
      <c r="C1049" s="241"/>
      <c r="D1049" s="241"/>
      <c r="E1049" s="241"/>
    </row>
    <row r="1050" spans="1:5">
      <c r="A1050" s="155">
        <v>2150299</v>
      </c>
      <c r="B1050" s="19" t="s">
        <v>927</v>
      </c>
      <c r="C1050" s="241"/>
      <c r="D1050" s="241"/>
      <c r="E1050" s="241"/>
    </row>
    <row r="1051" spans="1:5">
      <c r="A1051" s="155">
        <v>21503</v>
      </c>
      <c r="B1051" s="7" t="s">
        <v>928</v>
      </c>
      <c r="C1051" s="241"/>
      <c r="D1051" s="241"/>
      <c r="E1051" s="241">
        <v>593</v>
      </c>
    </row>
    <row r="1052" spans="1:5">
      <c r="A1052" s="155">
        <v>2150301</v>
      </c>
      <c r="B1052" s="19" t="s">
        <v>129</v>
      </c>
      <c r="C1052" s="241"/>
      <c r="D1052" s="241"/>
      <c r="E1052" s="241"/>
    </row>
    <row r="1053" spans="1:5">
      <c r="A1053" s="155">
        <v>2150302</v>
      </c>
      <c r="B1053" s="19" t="s">
        <v>130</v>
      </c>
      <c r="C1053" s="241"/>
      <c r="D1053" s="241"/>
      <c r="E1053" s="241"/>
    </row>
    <row r="1054" spans="1:5">
      <c r="A1054" s="155">
        <v>2150303</v>
      </c>
      <c r="B1054" s="19" t="s">
        <v>131</v>
      </c>
      <c r="C1054" s="241"/>
      <c r="D1054" s="241"/>
      <c r="E1054" s="241"/>
    </row>
    <row r="1055" spans="1:5">
      <c r="A1055" s="155">
        <v>2150399</v>
      </c>
      <c r="B1055" s="19" t="s">
        <v>929</v>
      </c>
      <c r="C1055" s="241"/>
      <c r="D1055" s="241"/>
      <c r="E1055" s="241">
        <v>593</v>
      </c>
    </row>
    <row r="1056" spans="1:5">
      <c r="A1056" s="155">
        <v>21505</v>
      </c>
      <c r="B1056" s="7" t="s">
        <v>930</v>
      </c>
      <c r="C1056" s="241"/>
      <c r="D1056" s="241"/>
      <c r="E1056" s="241"/>
    </row>
    <row r="1057" spans="1:5">
      <c r="A1057" s="155">
        <v>2150501</v>
      </c>
      <c r="B1057" s="19" t="s">
        <v>129</v>
      </c>
      <c r="C1057" s="241"/>
      <c r="D1057" s="241"/>
      <c r="E1057" s="241"/>
    </row>
    <row r="1058" spans="1:5">
      <c r="A1058" s="155">
        <v>2150502</v>
      </c>
      <c r="B1058" s="19" t="s">
        <v>130</v>
      </c>
      <c r="C1058" s="241"/>
      <c r="D1058" s="241"/>
      <c r="E1058" s="241"/>
    </row>
    <row r="1059" spans="1:5">
      <c r="A1059" s="155">
        <v>2150503</v>
      </c>
      <c r="B1059" s="19" t="s">
        <v>131</v>
      </c>
      <c r="C1059" s="241"/>
      <c r="D1059" s="241"/>
      <c r="E1059" s="241"/>
    </row>
    <row r="1060" spans="1:5">
      <c r="A1060" s="155">
        <v>2150505</v>
      </c>
      <c r="B1060" s="19" t="s">
        <v>931</v>
      </c>
      <c r="C1060" s="241"/>
      <c r="D1060" s="241"/>
      <c r="E1060" s="241"/>
    </row>
    <row r="1061" spans="1:5">
      <c r="A1061" s="155">
        <v>2150507</v>
      </c>
      <c r="B1061" s="19" t="s">
        <v>932</v>
      </c>
      <c r="C1061" s="241"/>
      <c r="D1061" s="241"/>
      <c r="E1061" s="241"/>
    </row>
    <row r="1062" spans="1:5">
      <c r="A1062" s="155">
        <v>2150508</v>
      </c>
      <c r="B1062" s="19" t="s">
        <v>933</v>
      </c>
      <c r="C1062" s="241"/>
      <c r="D1062" s="241"/>
      <c r="E1062" s="241"/>
    </row>
    <row r="1063" spans="1:5">
      <c r="A1063" s="155">
        <v>2150516</v>
      </c>
      <c r="B1063" s="19" t="s">
        <v>934</v>
      </c>
      <c r="C1063" s="241"/>
      <c r="D1063" s="241"/>
      <c r="E1063" s="241"/>
    </row>
    <row r="1064" spans="1:5">
      <c r="A1064" s="155">
        <v>2150517</v>
      </c>
      <c r="B1064" s="19" t="s">
        <v>935</v>
      </c>
      <c r="C1064" s="241"/>
      <c r="D1064" s="241"/>
      <c r="E1064" s="241"/>
    </row>
    <row r="1065" spans="1:5">
      <c r="A1065" s="155">
        <v>2150550</v>
      </c>
      <c r="B1065" s="19" t="s">
        <v>138</v>
      </c>
      <c r="C1065" s="241"/>
      <c r="D1065" s="241"/>
      <c r="E1065" s="241"/>
    </row>
    <row r="1066" spans="1:5">
      <c r="A1066" s="155">
        <v>2150599</v>
      </c>
      <c r="B1066" s="19" t="s">
        <v>936</v>
      </c>
      <c r="C1066" s="241"/>
      <c r="D1066" s="241"/>
      <c r="E1066" s="241"/>
    </row>
    <row r="1067" spans="1:5">
      <c r="A1067" s="155">
        <v>21507</v>
      </c>
      <c r="B1067" s="7" t="s">
        <v>937</v>
      </c>
      <c r="C1067" s="241">
        <v>459</v>
      </c>
      <c r="D1067" s="241">
        <v>459</v>
      </c>
      <c r="E1067" s="241">
        <v>457</v>
      </c>
    </row>
    <row r="1068" spans="1:5">
      <c r="A1068" s="155">
        <v>2150701</v>
      </c>
      <c r="B1068" s="19" t="s">
        <v>129</v>
      </c>
      <c r="C1068" s="241">
        <v>257.45</v>
      </c>
      <c r="D1068" s="241">
        <v>257.45</v>
      </c>
      <c r="E1068" s="241">
        <v>265</v>
      </c>
    </row>
    <row r="1069" spans="1:5">
      <c r="A1069" s="155">
        <v>2150702</v>
      </c>
      <c r="B1069" s="19" t="s">
        <v>130</v>
      </c>
      <c r="C1069" s="241">
        <v>78.55</v>
      </c>
      <c r="D1069" s="241">
        <v>78.55</v>
      </c>
      <c r="E1069" s="241">
        <v>92</v>
      </c>
    </row>
    <row r="1070" spans="1:5">
      <c r="A1070" s="155">
        <v>2150703</v>
      </c>
      <c r="B1070" s="19" t="s">
        <v>131</v>
      </c>
      <c r="C1070" s="241"/>
      <c r="D1070" s="241"/>
      <c r="E1070" s="241"/>
    </row>
    <row r="1071" spans="1:5">
      <c r="A1071" s="155">
        <v>2150704</v>
      </c>
      <c r="B1071" s="19" t="s">
        <v>938</v>
      </c>
      <c r="C1071" s="241"/>
      <c r="D1071" s="241"/>
      <c r="E1071" s="241"/>
    </row>
    <row r="1072" spans="1:5">
      <c r="A1072" s="155">
        <v>2150705</v>
      </c>
      <c r="B1072" s="19" t="s">
        <v>939</v>
      </c>
      <c r="C1072" s="241"/>
      <c r="D1072" s="241"/>
      <c r="E1072" s="241"/>
    </row>
    <row r="1073" spans="1:5">
      <c r="A1073" s="155">
        <v>2150799</v>
      </c>
      <c r="B1073" s="19" t="s">
        <v>940</v>
      </c>
      <c r="C1073" s="241">
        <v>123</v>
      </c>
      <c r="D1073" s="241">
        <v>123</v>
      </c>
      <c r="E1073" s="241">
        <v>100</v>
      </c>
    </row>
    <row r="1074" spans="1:5">
      <c r="A1074" s="155">
        <v>21508</v>
      </c>
      <c r="B1074" s="7" t="s">
        <v>941</v>
      </c>
      <c r="C1074" s="241"/>
      <c r="D1074" s="241"/>
      <c r="E1074" s="241"/>
    </row>
    <row r="1075" spans="1:5">
      <c r="A1075" s="155">
        <v>2150801</v>
      </c>
      <c r="B1075" s="19" t="s">
        <v>129</v>
      </c>
      <c r="C1075" s="241"/>
      <c r="D1075" s="241"/>
      <c r="E1075" s="241"/>
    </row>
    <row r="1076" spans="1:5">
      <c r="A1076" s="155">
        <v>2150802</v>
      </c>
      <c r="B1076" s="19" t="s">
        <v>130</v>
      </c>
      <c r="C1076" s="241"/>
      <c r="D1076" s="241"/>
      <c r="E1076" s="241"/>
    </row>
    <row r="1077" spans="1:5">
      <c r="A1077" s="155">
        <v>2150803</v>
      </c>
      <c r="B1077" s="19" t="s">
        <v>131</v>
      </c>
      <c r="C1077" s="241"/>
      <c r="D1077" s="241"/>
      <c r="E1077" s="241"/>
    </row>
    <row r="1078" spans="1:5">
      <c r="A1078" s="155">
        <v>2150804</v>
      </c>
      <c r="B1078" s="19" t="s">
        <v>942</v>
      </c>
      <c r="C1078" s="241"/>
      <c r="D1078" s="241"/>
      <c r="E1078" s="241"/>
    </row>
    <row r="1079" spans="1:5">
      <c r="A1079" s="155">
        <v>2150805</v>
      </c>
      <c r="B1079" s="19" t="s">
        <v>943</v>
      </c>
      <c r="C1079" s="241"/>
      <c r="D1079" s="241"/>
      <c r="E1079" s="241"/>
    </row>
    <row r="1080" spans="1:5">
      <c r="A1080" s="155">
        <v>2150806</v>
      </c>
      <c r="B1080" s="19" t="s">
        <v>944</v>
      </c>
      <c r="C1080" s="241"/>
      <c r="D1080" s="241"/>
      <c r="E1080" s="241"/>
    </row>
    <row r="1081" spans="1:5">
      <c r="A1081" s="155">
        <v>2150899</v>
      </c>
      <c r="B1081" s="19" t="s">
        <v>945</v>
      </c>
      <c r="C1081" s="241"/>
      <c r="D1081" s="241"/>
      <c r="E1081" s="241"/>
    </row>
    <row r="1082" spans="1:5">
      <c r="A1082" s="155">
        <v>21599</v>
      </c>
      <c r="B1082" s="7" t="s">
        <v>946</v>
      </c>
      <c r="C1082" s="241"/>
      <c r="D1082" s="241"/>
      <c r="E1082" s="241"/>
    </row>
    <row r="1083" spans="1:5">
      <c r="A1083" s="155">
        <v>2159901</v>
      </c>
      <c r="B1083" s="19" t="s">
        <v>947</v>
      </c>
      <c r="C1083" s="241"/>
      <c r="D1083" s="241"/>
      <c r="E1083" s="241"/>
    </row>
    <row r="1084" spans="1:5">
      <c r="A1084" s="155">
        <v>2159904</v>
      </c>
      <c r="B1084" s="19" t="s">
        <v>948</v>
      </c>
      <c r="C1084" s="241"/>
      <c r="D1084" s="241"/>
      <c r="E1084" s="241"/>
    </row>
    <row r="1085" spans="1:5">
      <c r="A1085" s="155">
        <v>2159905</v>
      </c>
      <c r="B1085" s="19" t="s">
        <v>949</v>
      </c>
      <c r="C1085" s="241"/>
      <c r="D1085" s="241"/>
      <c r="E1085" s="241"/>
    </row>
    <row r="1086" ht="28" customHeight="true" spans="1:5">
      <c r="A1086" s="155">
        <v>2159906</v>
      </c>
      <c r="B1086" s="19" t="s">
        <v>950</v>
      </c>
      <c r="C1086" s="241"/>
      <c r="D1086" s="241"/>
      <c r="E1086" s="241"/>
    </row>
    <row r="1087" spans="1:5">
      <c r="A1087" s="155">
        <v>2159999</v>
      </c>
      <c r="B1087" s="19" t="s">
        <v>951</v>
      </c>
      <c r="C1087" s="241"/>
      <c r="D1087" s="241"/>
      <c r="E1087" s="241"/>
    </row>
    <row r="1088" spans="1:5">
      <c r="A1088" s="155">
        <v>216</v>
      </c>
      <c r="B1088" s="7" t="s">
        <v>952</v>
      </c>
      <c r="C1088" s="241"/>
      <c r="D1088" s="241"/>
      <c r="E1088" s="241"/>
    </row>
    <row r="1089" spans="1:5">
      <c r="A1089" s="155">
        <v>21602</v>
      </c>
      <c r="B1089" s="7" t="s">
        <v>953</v>
      </c>
      <c r="C1089" s="241"/>
      <c r="D1089" s="241"/>
      <c r="E1089" s="241"/>
    </row>
    <row r="1090" spans="1:5">
      <c r="A1090" s="155">
        <v>2160201</v>
      </c>
      <c r="B1090" s="19" t="s">
        <v>129</v>
      </c>
      <c r="C1090" s="241"/>
      <c r="D1090" s="241"/>
      <c r="E1090" s="241"/>
    </row>
    <row r="1091" spans="1:5">
      <c r="A1091" s="155">
        <v>2160202</v>
      </c>
      <c r="B1091" s="19" t="s">
        <v>130</v>
      </c>
      <c r="C1091" s="241"/>
      <c r="D1091" s="241"/>
      <c r="E1091" s="241"/>
    </row>
    <row r="1092" spans="1:5">
      <c r="A1092" s="155">
        <v>2160203</v>
      </c>
      <c r="B1092" s="19" t="s">
        <v>131</v>
      </c>
      <c r="C1092" s="241"/>
      <c r="D1092" s="241"/>
      <c r="E1092" s="241"/>
    </row>
    <row r="1093" spans="1:5">
      <c r="A1093" s="155">
        <v>2160216</v>
      </c>
      <c r="B1093" s="19" t="s">
        <v>954</v>
      </c>
      <c r="C1093" s="241"/>
      <c r="D1093" s="241"/>
      <c r="E1093" s="241"/>
    </row>
    <row r="1094" spans="1:5">
      <c r="A1094" s="155">
        <v>2160217</v>
      </c>
      <c r="B1094" s="19" t="s">
        <v>955</v>
      </c>
      <c r="C1094" s="241"/>
      <c r="D1094" s="241"/>
      <c r="E1094" s="241"/>
    </row>
    <row r="1095" spans="1:5">
      <c r="A1095" s="155">
        <v>2160218</v>
      </c>
      <c r="B1095" s="19" t="s">
        <v>956</v>
      </c>
      <c r="C1095" s="241"/>
      <c r="D1095" s="241"/>
      <c r="E1095" s="241"/>
    </row>
    <row r="1096" spans="1:5">
      <c r="A1096" s="155">
        <v>2160219</v>
      </c>
      <c r="B1096" s="19" t="s">
        <v>957</v>
      </c>
      <c r="C1096" s="241"/>
      <c r="D1096" s="241"/>
      <c r="E1096" s="241"/>
    </row>
    <row r="1097" spans="1:5">
      <c r="A1097" s="155">
        <v>2160250</v>
      </c>
      <c r="B1097" s="19" t="s">
        <v>138</v>
      </c>
      <c r="C1097" s="241"/>
      <c r="D1097" s="241"/>
      <c r="E1097" s="241"/>
    </row>
    <row r="1098" spans="1:5">
      <c r="A1098" s="155">
        <v>2160299</v>
      </c>
      <c r="B1098" s="19" t="s">
        <v>958</v>
      </c>
      <c r="C1098" s="241"/>
      <c r="D1098" s="241"/>
      <c r="E1098" s="241"/>
    </row>
    <row r="1099" spans="1:5">
      <c r="A1099" s="155">
        <v>21606</v>
      </c>
      <c r="B1099" s="7" t="s">
        <v>959</v>
      </c>
      <c r="C1099" s="241"/>
      <c r="D1099" s="241"/>
      <c r="E1099" s="241"/>
    </row>
    <row r="1100" spans="1:5">
      <c r="A1100" s="155">
        <v>2160601</v>
      </c>
      <c r="B1100" s="19" t="s">
        <v>129</v>
      </c>
      <c r="C1100" s="241"/>
      <c r="D1100" s="241"/>
      <c r="E1100" s="241"/>
    </row>
    <row r="1101" spans="1:5">
      <c r="A1101" s="155">
        <v>2160602</v>
      </c>
      <c r="B1101" s="19" t="s">
        <v>130</v>
      </c>
      <c r="C1101" s="241"/>
      <c r="D1101" s="241"/>
      <c r="E1101" s="241"/>
    </row>
    <row r="1102" spans="1:5">
      <c r="A1102" s="155">
        <v>2160603</v>
      </c>
      <c r="B1102" s="19" t="s">
        <v>131</v>
      </c>
      <c r="C1102" s="241"/>
      <c r="D1102" s="241"/>
      <c r="E1102" s="241"/>
    </row>
    <row r="1103" spans="1:5">
      <c r="A1103" s="155">
        <v>2160607</v>
      </c>
      <c r="B1103" s="19" t="s">
        <v>960</v>
      </c>
      <c r="C1103" s="241"/>
      <c r="D1103" s="241"/>
      <c r="E1103" s="241"/>
    </row>
    <row r="1104" spans="1:5">
      <c r="A1104" s="155">
        <v>2160699</v>
      </c>
      <c r="B1104" s="19" t="s">
        <v>961</v>
      </c>
      <c r="C1104" s="241"/>
      <c r="D1104" s="241"/>
      <c r="E1104" s="241"/>
    </row>
    <row r="1105" spans="1:5">
      <c r="A1105" s="155">
        <v>21699</v>
      </c>
      <c r="B1105" s="7" t="s">
        <v>962</v>
      </c>
      <c r="C1105" s="241"/>
      <c r="D1105" s="241"/>
      <c r="E1105" s="241"/>
    </row>
    <row r="1106" spans="1:5">
      <c r="A1106" s="155">
        <v>2169901</v>
      </c>
      <c r="B1106" s="19" t="s">
        <v>963</v>
      </c>
      <c r="C1106" s="241"/>
      <c r="D1106" s="241"/>
      <c r="E1106" s="241"/>
    </row>
    <row r="1107" spans="1:5">
      <c r="A1107" s="155">
        <v>2169999</v>
      </c>
      <c r="B1107" s="19" t="s">
        <v>964</v>
      </c>
      <c r="C1107" s="241"/>
      <c r="D1107" s="241"/>
      <c r="E1107" s="241"/>
    </row>
    <row r="1108" spans="1:5">
      <c r="A1108" s="155">
        <v>217</v>
      </c>
      <c r="B1108" s="7" t="s">
        <v>965</v>
      </c>
      <c r="C1108" s="241"/>
      <c r="D1108" s="241"/>
      <c r="E1108" s="241"/>
    </row>
    <row r="1109" spans="1:5">
      <c r="A1109" s="155">
        <v>21701</v>
      </c>
      <c r="B1109" s="7" t="s">
        <v>966</v>
      </c>
      <c r="C1109" s="241"/>
      <c r="D1109" s="241"/>
      <c r="E1109" s="241"/>
    </row>
    <row r="1110" spans="1:5">
      <c r="A1110" s="155">
        <v>2170101</v>
      </c>
      <c r="B1110" s="19" t="s">
        <v>129</v>
      </c>
      <c r="C1110" s="241"/>
      <c r="D1110" s="241"/>
      <c r="E1110" s="241"/>
    </row>
    <row r="1111" spans="1:5">
      <c r="A1111" s="155">
        <v>2170102</v>
      </c>
      <c r="B1111" s="19" t="s">
        <v>130</v>
      </c>
      <c r="C1111" s="241"/>
      <c r="D1111" s="241"/>
      <c r="E1111" s="241"/>
    </row>
    <row r="1112" spans="1:5">
      <c r="A1112" s="155">
        <v>2170103</v>
      </c>
      <c r="B1112" s="19" t="s">
        <v>131</v>
      </c>
      <c r="C1112" s="241"/>
      <c r="D1112" s="241"/>
      <c r="E1112" s="241"/>
    </row>
    <row r="1113" spans="1:5">
      <c r="A1113" s="155">
        <v>2170104</v>
      </c>
      <c r="B1113" s="19" t="s">
        <v>967</v>
      </c>
      <c r="C1113" s="241"/>
      <c r="D1113" s="241"/>
      <c r="E1113" s="241"/>
    </row>
    <row r="1114" spans="1:5">
      <c r="A1114" s="155">
        <v>2170150</v>
      </c>
      <c r="B1114" s="19" t="s">
        <v>138</v>
      </c>
      <c r="C1114" s="241"/>
      <c r="D1114" s="241"/>
      <c r="E1114" s="241"/>
    </row>
    <row r="1115" spans="1:5">
      <c r="A1115" s="155">
        <v>2170199</v>
      </c>
      <c r="B1115" s="19" t="s">
        <v>968</v>
      </c>
      <c r="C1115" s="241"/>
      <c r="D1115" s="241"/>
      <c r="E1115" s="241"/>
    </row>
    <row r="1116" spans="1:5">
      <c r="A1116" s="155">
        <v>21702</v>
      </c>
      <c r="B1116" s="7" t="s">
        <v>969</v>
      </c>
      <c r="C1116" s="241"/>
      <c r="D1116" s="241"/>
      <c r="E1116" s="241"/>
    </row>
    <row r="1117" spans="1:5">
      <c r="A1117" s="155">
        <v>2170201</v>
      </c>
      <c r="B1117" s="19" t="s">
        <v>970</v>
      </c>
      <c r="C1117" s="241"/>
      <c r="D1117" s="241"/>
      <c r="E1117" s="241"/>
    </row>
    <row r="1118" spans="1:5">
      <c r="A1118" s="155">
        <v>2170202</v>
      </c>
      <c r="B1118" s="19" t="s">
        <v>971</v>
      </c>
      <c r="C1118" s="241"/>
      <c r="D1118" s="241"/>
      <c r="E1118" s="241"/>
    </row>
    <row r="1119" spans="1:5">
      <c r="A1119" s="155">
        <v>2170203</v>
      </c>
      <c r="B1119" s="19" t="s">
        <v>972</v>
      </c>
      <c r="C1119" s="241"/>
      <c r="D1119" s="241"/>
      <c r="E1119" s="241"/>
    </row>
    <row r="1120" spans="1:5">
      <c r="A1120" s="155">
        <v>2170204</v>
      </c>
      <c r="B1120" s="19" t="s">
        <v>973</v>
      </c>
      <c r="C1120" s="241"/>
      <c r="D1120" s="241"/>
      <c r="E1120" s="241"/>
    </row>
    <row r="1121" spans="1:5">
      <c r="A1121" s="155">
        <v>2170205</v>
      </c>
      <c r="B1121" s="19" t="s">
        <v>974</v>
      </c>
      <c r="C1121" s="241"/>
      <c r="D1121" s="241"/>
      <c r="E1121" s="241"/>
    </row>
    <row r="1122" spans="1:5">
      <c r="A1122" s="155">
        <v>2170206</v>
      </c>
      <c r="B1122" s="19" t="s">
        <v>975</v>
      </c>
      <c r="C1122" s="241"/>
      <c r="D1122" s="241"/>
      <c r="E1122" s="241"/>
    </row>
    <row r="1123" spans="1:5">
      <c r="A1123" s="155">
        <v>2170207</v>
      </c>
      <c r="B1123" s="19" t="s">
        <v>976</v>
      </c>
      <c r="C1123" s="241"/>
      <c r="D1123" s="241"/>
      <c r="E1123" s="241"/>
    </row>
    <row r="1124" spans="1:5">
      <c r="A1124" s="155">
        <v>2170208</v>
      </c>
      <c r="B1124" s="19" t="s">
        <v>977</v>
      </c>
      <c r="C1124" s="241"/>
      <c r="D1124" s="241"/>
      <c r="E1124" s="241"/>
    </row>
    <row r="1125" spans="1:5">
      <c r="A1125" s="155">
        <v>2170299</v>
      </c>
      <c r="B1125" s="19" t="s">
        <v>978</v>
      </c>
      <c r="C1125" s="241"/>
      <c r="D1125" s="241"/>
      <c r="E1125" s="241"/>
    </row>
    <row r="1126" spans="1:5">
      <c r="A1126" s="155">
        <v>21703</v>
      </c>
      <c r="B1126" s="7" t="s">
        <v>979</v>
      </c>
      <c r="C1126" s="241"/>
      <c r="D1126" s="241"/>
      <c r="E1126" s="241"/>
    </row>
    <row r="1127" spans="1:5">
      <c r="A1127" s="155">
        <v>2170301</v>
      </c>
      <c r="B1127" s="19" t="s">
        <v>980</v>
      </c>
      <c r="C1127" s="241"/>
      <c r="D1127" s="241"/>
      <c r="E1127" s="241"/>
    </row>
    <row r="1128" spans="1:5">
      <c r="A1128" s="155">
        <v>2170302</v>
      </c>
      <c r="B1128" s="19" t="s">
        <v>981</v>
      </c>
      <c r="C1128" s="241"/>
      <c r="D1128" s="241"/>
      <c r="E1128" s="241"/>
    </row>
    <row r="1129" spans="1:5">
      <c r="A1129" s="155">
        <v>2170303</v>
      </c>
      <c r="B1129" s="19" t="s">
        <v>982</v>
      </c>
      <c r="C1129" s="241"/>
      <c r="D1129" s="241"/>
      <c r="E1129" s="241"/>
    </row>
    <row r="1130" spans="1:5">
      <c r="A1130" s="155">
        <v>2170304</v>
      </c>
      <c r="B1130" s="19" t="s">
        <v>983</v>
      </c>
      <c r="C1130" s="241"/>
      <c r="D1130" s="241"/>
      <c r="E1130" s="241"/>
    </row>
    <row r="1131" spans="1:5">
      <c r="A1131" s="155">
        <v>2170399</v>
      </c>
      <c r="B1131" s="19" t="s">
        <v>984</v>
      </c>
      <c r="C1131" s="241"/>
      <c r="D1131" s="241"/>
      <c r="E1131" s="241"/>
    </row>
    <row r="1132" spans="1:5">
      <c r="A1132" s="155">
        <v>21704</v>
      </c>
      <c r="B1132" s="7" t="s">
        <v>985</v>
      </c>
      <c r="C1132" s="241"/>
      <c r="D1132" s="241"/>
      <c r="E1132" s="241"/>
    </row>
    <row r="1133" spans="1:5">
      <c r="A1133" s="155">
        <v>2170401</v>
      </c>
      <c r="B1133" s="19" t="s">
        <v>986</v>
      </c>
      <c r="C1133" s="241"/>
      <c r="D1133" s="241"/>
      <c r="E1133" s="241"/>
    </row>
    <row r="1134" spans="1:5">
      <c r="A1134" s="155">
        <v>2170499</v>
      </c>
      <c r="B1134" s="19" t="s">
        <v>987</v>
      </c>
      <c r="C1134" s="241"/>
      <c r="D1134" s="241"/>
      <c r="E1134" s="241"/>
    </row>
    <row r="1135" spans="1:5">
      <c r="A1135" s="155">
        <v>21799</v>
      </c>
      <c r="B1135" s="7" t="s">
        <v>988</v>
      </c>
      <c r="C1135" s="241"/>
      <c r="D1135" s="241"/>
      <c r="E1135" s="241"/>
    </row>
    <row r="1136" spans="1:5">
      <c r="A1136" s="155">
        <v>2179902</v>
      </c>
      <c r="B1136" s="19" t="s">
        <v>989</v>
      </c>
      <c r="C1136" s="241"/>
      <c r="D1136" s="241"/>
      <c r="E1136" s="241"/>
    </row>
    <row r="1137" spans="1:5">
      <c r="A1137" s="155">
        <v>2179999</v>
      </c>
      <c r="B1137" s="19" t="s">
        <v>990</v>
      </c>
      <c r="C1137" s="241"/>
      <c r="D1137" s="241"/>
      <c r="E1137" s="241"/>
    </row>
    <row r="1138" spans="1:5">
      <c r="A1138" s="155">
        <v>219</v>
      </c>
      <c r="B1138" s="7" t="s">
        <v>991</v>
      </c>
      <c r="C1138" s="241"/>
      <c r="D1138" s="241"/>
      <c r="E1138" s="241"/>
    </row>
    <row r="1139" spans="1:5">
      <c r="A1139" s="155">
        <v>21901</v>
      </c>
      <c r="B1139" s="7" t="s">
        <v>992</v>
      </c>
      <c r="C1139" s="241"/>
      <c r="D1139" s="241"/>
      <c r="E1139" s="241"/>
    </row>
    <row r="1140" spans="1:5">
      <c r="A1140" s="155">
        <v>21902</v>
      </c>
      <c r="B1140" s="7" t="s">
        <v>993</v>
      </c>
      <c r="C1140" s="241"/>
      <c r="D1140" s="241"/>
      <c r="E1140" s="241"/>
    </row>
    <row r="1141" spans="1:5">
      <c r="A1141" s="155">
        <v>21903</v>
      </c>
      <c r="B1141" s="7" t="s">
        <v>994</v>
      </c>
      <c r="C1141" s="241"/>
      <c r="D1141" s="241"/>
      <c r="E1141" s="241"/>
    </row>
    <row r="1142" spans="1:5">
      <c r="A1142" s="155">
        <v>21904</v>
      </c>
      <c r="B1142" s="7" t="s">
        <v>995</v>
      </c>
      <c r="C1142" s="241"/>
      <c r="D1142" s="241"/>
      <c r="E1142" s="241"/>
    </row>
    <row r="1143" spans="1:5">
      <c r="A1143" s="155">
        <v>21905</v>
      </c>
      <c r="B1143" s="7" t="s">
        <v>996</v>
      </c>
      <c r="C1143" s="241"/>
      <c r="D1143" s="241"/>
      <c r="E1143" s="241"/>
    </row>
    <row r="1144" spans="1:5">
      <c r="A1144" s="155">
        <v>21906</v>
      </c>
      <c r="B1144" s="7" t="s">
        <v>997</v>
      </c>
      <c r="C1144" s="241"/>
      <c r="D1144" s="241"/>
      <c r="E1144" s="241"/>
    </row>
    <row r="1145" spans="1:5">
      <c r="A1145" s="155">
        <v>21907</v>
      </c>
      <c r="B1145" s="7" t="s">
        <v>998</v>
      </c>
      <c r="C1145" s="241"/>
      <c r="D1145" s="241"/>
      <c r="E1145" s="241"/>
    </row>
    <row r="1146" spans="1:5">
      <c r="A1146" s="155">
        <v>21908</v>
      </c>
      <c r="B1146" s="7" t="s">
        <v>999</v>
      </c>
      <c r="C1146" s="241"/>
      <c r="D1146" s="241"/>
      <c r="E1146" s="241"/>
    </row>
    <row r="1147" spans="1:5">
      <c r="A1147" s="155">
        <v>21999</v>
      </c>
      <c r="B1147" s="7" t="s">
        <v>1000</v>
      </c>
      <c r="C1147" s="241"/>
      <c r="D1147" s="241"/>
      <c r="E1147" s="241"/>
    </row>
    <row r="1148" spans="1:5">
      <c r="A1148" s="155">
        <v>220</v>
      </c>
      <c r="B1148" s="7" t="s">
        <v>1001</v>
      </c>
      <c r="C1148" s="241"/>
      <c r="D1148" s="241"/>
      <c r="E1148" s="241"/>
    </row>
    <row r="1149" spans="1:5">
      <c r="A1149" s="155">
        <v>22001</v>
      </c>
      <c r="B1149" s="7" t="s">
        <v>1002</v>
      </c>
      <c r="C1149" s="241"/>
      <c r="D1149" s="241"/>
      <c r="E1149" s="241"/>
    </row>
    <row r="1150" spans="1:5">
      <c r="A1150" s="155">
        <v>2200101</v>
      </c>
      <c r="B1150" s="19" t="s">
        <v>129</v>
      </c>
      <c r="C1150" s="241"/>
      <c r="D1150" s="241"/>
      <c r="E1150" s="241"/>
    </row>
    <row r="1151" spans="1:5">
      <c r="A1151" s="155">
        <v>2200102</v>
      </c>
      <c r="B1151" s="19" t="s">
        <v>130</v>
      </c>
      <c r="C1151" s="241"/>
      <c r="D1151" s="241"/>
      <c r="E1151" s="241"/>
    </row>
    <row r="1152" spans="1:5">
      <c r="A1152" s="155">
        <v>2200103</v>
      </c>
      <c r="B1152" s="19" t="s">
        <v>131</v>
      </c>
      <c r="C1152" s="241"/>
      <c r="D1152" s="241"/>
      <c r="E1152" s="241"/>
    </row>
    <row r="1153" spans="1:5">
      <c r="A1153" s="155">
        <v>2200104</v>
      </c>
      <c r="B1153" s="19" t="s">
        <v>1003</v>
      </c>
      <c r="C1153" s="241"/>
      <c r="D1153" s="241"/>
      <c r="E1153" s="241"/>
    </row>
    <row r="1154" spans="1:5">
      <c r="A1154" s="155">
        <v>2200106</v>
      </c>
      <c r="B1154" s="19" t="s">
        <v>1004</v>
      </c>
      <c r="C1154" s="241"/>
      <c r="D1154" s="241"/>
      <c r="E1154" s="241"/>
    </row>
    <row r="1155" spans="1:5">
      <c r="A1155" s="155">
        <v>2200107</v>
      </c>
      <c r="B1155" s="19" t="s">
        <v>1005</v>
      </c>
      <c r="C1155" s="241"/>
      <c r="D1155" s="241"/>
      <c r="E1155" s="241"/>
    </row>
    <row r="1156" spans="1:5">
      <c r="A1156" s="155">
        <v>2200108</v>
      </c>
      <c r="B1156" s="19" t="s">
        <v>1006</v>
      </c>
      <c r="C1156" s="241"/>
      <c r="D1156" s="241"/>
      <c r="E1156" s="241"/>
    </row>
    <row r="1157" spans="1:5">
      <c r="A1157" s="155">
        <v>2200109</v>
      </c>
      <c r="B1157" s="19" t="s">
        <v>1007</v>
      </c>
      <c r="C1157" s="241"/>
      <c r="D1157" s="241"/>
      <c r="E1157" s="241"/>
    </row>
    <row r="1158" spans="1:5">
      <c r="A1158" s="155">
        <v>2200112</v>
      </c>
      <c r="B1158" s="19" t="s">
        <v>1008</v>
      </c>
      <c r="C1158" s="241"/>
      <c r="D1158" s="241"/>
      <c r="E1158" s="241"/>
    </row>
    <row r="1159" spans="1:5">
      <c r="A1159" s="155">
        <v>2200113</v>
      </c>
      <c r="B1159" s="19" t="s">
        <v>1009</v>
      </c>
      <c r="C1159" s="241"/>
      <c r="D1159" s="241"/>
      <c r="E1159" s="241"/>
    </row>
    <row r="1160" spans="1:5">
      <c r="A1160" s="155">
        <v>2200114</v>
      </c>
      <c r="B1160" s="19" t="s">
        <v>1010</v>
      </c>
      <c r="C1160" s="241"/>
      <c r="D1160" s="241"/>
      <c r="E1160" s="241"/>
    </row>
    <row r="1161" spans="1:5">
      <c r="A1161" s="155">
        <v>2200115</v>
      </c>
      <c r="B1161" s="19" t="s">
        <v>1011</v>
      </c>
      <c r="C1161" s="241"/>
      <c r="D1161" s="241"/>
      <c r="E1161" s="241"/>
    </row>
    <row r="1162" spans="1:5">
      <c r="A1162" s="155">
        <v>2200116</v>
      </c>
      <c r="B1162" s="19" t="s">
        <v>1012</v>
      </c>
      <c r="C1162" s="241"/>
      <c r="D1162" s="241"/>
      <c r="E1162" s="241"/>
    </row>
    <row r="1163" spans="1:5">
      <c r="A1163" s="155">
        <v>2200119</v>
      </c>
      <c r="B1163" s="19" t="s">
        <v>1013</v>
      </c>
      <c r="C1163" s="241"/>
      <c r="D1163" s="241"/>
      <c r="E1163" s="241"/>
    </row>
    <row r="1164" spans="1:5">
      <c r="A1164" s="155">
        <v>2200120</v>
      </c>
      <c r="B1164" s="19" t="s">
        <v>1014</v>
      </c>
      <c r="C1164" s="241"/>
      <c r="D1164" s="241"/>
      <c r="E1164" s="241"/>
    </row>
    <row r="1165" spans="1:5">
      <c r="A1165" s="155">
        <v>2200121</v>
      </c>
      <c r="B1165" s="19" t="s">
        <v>1015</v>
      </c>
      <c r="C1165" s="241"/>
      <c r="D1165" s="241"/>
      <c r="E1165" s="241"/>
    </row>
    <row r="1166" spans="1:5">
      <c r="A1166" s="155">
        <v>2200122</v>
      </c>
      <c r="B1166" s="19" t="s">
        <v>1016</v>
      </c>
      <c r="C1166" s="241"/>
      <c r="D1166" s="241"/>
      <c r="E1166" s="241"/>
    </row>
    <row r="1167" spans="1:5">
      <c r="A1167" s="155">
        <v>2200123</v>
      </c>
      <c r="B1167" s="19" t="s">
        <v>1017</v>
      </c>
      <c r="C1167" s="241"/>
      <c r="D1167" s="241"/>
      <c r="E1167" s="241"/>
    </row>
    <row r="1168" spans="1:5">
      <c r="A1168" s="155">
        <v>2200124</v>
      </c>
      <c r="B1168" s="19" t="s">
        <v>1018</v>
      </c>
      <c r="C1168" s="241"/>
      <c r="D1168" s="241"/>
      <c r="E1168" s="241"/>
    </row>
    <row r="1169" spans="1:5">
      <c r="A1169" s="155">
        <v>2200125</v>
      </c>
      <c r="B1169" s="19" t="s">
        <v>1019</v>
      </c>
      <c r="C1169" s="241"/>
      <c r="D1169" s="241"/>
      <c r="E1169" s="241"/>
    </row>
    <row r="1170" spans="1:5">
      <c r="A1170" s="155">
        <v>2200126</v>
      </c>
      <c r="B1170" s="19" t="s">
        <v>1020</v>
      </c>
      <c r="C1170" s="241"/>
      <c r="D1170" s="241"/>
      <c r="E1170" s="241"/>
    </row>
    <row r="1171" spans="1:5">
      <c r="A1171" s="155">
        <v>2200127</v>
      </c>
      <c r="B1171" s="19" t="s">
        <v>1021</v>
      </c>
      <c r="C1171" s="241"/>
      <c r="D1171" s="241"/>
      <c r="E1171" s="241"/>
    </row>
    <row r="1172" spans="1:5">
      <c r="A1172" s="155">
        <v>2200128</v>
      </c>
      <c r="B1172" s="19" t="s">
        <v>1022</v>
      </c>
      <c r="C1172" s="241"/>
      <c r="D1172" s="241"/>
      <c r="E1172" s="241"/>
    </row>
    <row r="1173" spans="1:5">
      <c r="A1173" s="155">
        <v>2200129</v>
      </c>
      <c r="B1173" s="19" t="s">
        <v>1023</v>
      </c>
      <c r="C1173" s="241"/>
      <c r="D1173" s="241"/>
      <c r="E1173" s="241"/>
    </row>
    <row r="1174" spans="1:5">
      <c r="A1174" s="155">
        <v>2200150</v>
      </c>
      <c r="B1174" s="19" t="s">
        <v>138</v>
      </c>
      <c r="C1174" s="241"/>
      <c r="D1174" s="241"/>
      <c r="E1174" s="241"/>
    </row>
    <row r="1175" spans="1:5">
      <c r="A1175" s="155">
        <v>2200199</v>
      </c>
      <c r="B1175" s="19" t="s">
        <v>1024</v>
      </c>
      <c r="C1175" s="241"/>
      <c r="D1175" s="241"/>
      <c r="E1175" s="241"/>
    </row>
    <row r="1176" spans="1:5">
      <c r="A1176" s="155">
        <v>22005</v>
      </c>
      <c r="B1176" s="7" t="s">
        <v>1025</v>
      </c>
      <c r="C1176" s="241"/>
      <c r="D1176" s="241"/>
      <c r="E1176" s="241"/>
    </row>
    <row r="1177" spans="1:5">
      <c r="A1177" s="155">
        <v>2200501</v>
      </c>
      <c r="B1177" s="19" t="s">
        <v>129</v>
      </c>
      <c r="C1177" s="241"/>
      <c r="D1177" s="241"/>
      <c r="E1177" s="241"/>
    </row>
    <row r="1178" spans="1:5">
      <c r="A1178" s="155">
        <v>2200502</v>
      </c>
      <c r="B1178" s="19" t="s">
        <v>130</v>
      </c>
      <c r="C1178" s="241"/>
      <c r="D1178" s="241"/>
      <c r="E1178" s="241"/>
    </row>
    <row r="1179" spans="1:5">
      <c r="A1179" s="155">
        <v>2200503</v>
      </c>
      <c r="B1179" s="19" t="s">
        <v>131</v>
      </c>
      <c r="C1179" s="241"/>
      <c r="D1179" s="241"/>
      <c r="E1179" s="241"/>
    </row>
    <row r="1180" spans="1:5">
      <c r="A1180" s="155">
        <v>2200504</v>
      </c>
      <c r="B1180" s="19" t="s">
        <v>1026</v>
      </c>
      <c r="C1180" s="241"/>
      <c r="D1180" s="241"/>
      <c r="E1180" s="241"/>
    </row>
    <row r="1181" spans="1:5">
      <c r="A1181" s="155">
        <v>2200506</v>
      </c>
      <c r="B1181" s="19" t="s">
        <v>1027</v>
      </c>
      <c r="C1181" s="241"/>
      <c r="D1181" s="241"/>
      <c r="E1181" s="241"/>
    </row>
    <row r="1182" spans="1:5">
      <c r="A1182" s="155">
        <v>2200507</v>
      </c>
      <c r="B1182" s="19" t="s">
        <v>1028</v>
      </c>
      <c r="C1182" s="241"/>
      <c r="D1182" s="241"/>
      <c r="E1182" s="241"/>
    </row>
    <row r="1183" spans="1:5">
      <c r="A1183" s="155">
        <v>2200508</v>
      </c>
      <c r="B1183" s="19" t="s">
        <v>1029</v>
      </c>
      <c r="C1183" s="241"/>
      <c r="D1183" s="241"/>
      <c r="E1183" s="241"/>
    </row>
    <row r="1184" spans="1:5">
      <c r="A1184" s="155">
        <v>2200509</v>
      </c>
      <c r="B1184" s="19" t="s">
        <v>1030</v>
      </c>
      <c r="C1184" s="241"/>
      <c r="D1184" s="241"/>
      <c r="E1184" s="241"/>
    </row>
    <row r="1185" spans="1:5">
      <c r="A1185" s="155">
        <v>2200510</v>
      </c>
      <c r="B1185" s="19" t="s">
        <v>1031</v>
      </c>
      <c r="C1185" s="241"/>
      <c r="D1185" s="241"/>
      <c r="E1185" s="241"/>
    </row>
    <row r="1186" spans="1:5">
      <c r="A1186" s="155">
        <v>2200511</v>
      </c>
      <c r="B1186" s="19" t="s">
        <v>1032</v>
      </c>
      <c r="C1186" s="241"/>
      <c r="D1186" s="241"/>
      <c r="E1186" s="241"/>
    </row>
    <row r="1187" spans="1:5">
      <c r="A1187" s="155">
        <v>2200512</v>
      </c>
      <c r="B1187" s="19" t="s">
        <v>1033</v>
      </c>
      <c r="C1187" s="241"/>
      <c r="D1187" s="241"/>
      <c r="E1187" s="241"/>
    </row>
    <row r="1188" spans="1:5">
      <c r="A1188" s="155">
        <v>2200513</v>
      </c>
      <c r="B1188" s="19" t="s">
        <v>1034</v>
      </c>
      <c r="C1188" s="241"/>
      <c r="D1188" s="241"/>
      <c r="E1188" s="241"/>
    </row>
    <row r="1189" spans="1:5">
      <c r="A1189" s="155">
        <v>2200514</v>
      </c>
      <c r="B1189" s="19" t="s">
        <v>1035</v>
      </c>
      <c r="C1189" s="241"/>
      <c r="D1189" s="241"/>
      <c r="E1189" s="241"/>
    </row>
    <row r="1190" spans="1:5">
      <c r="A1190" s="155">
        <v>2200599</v>
      </c>
      <c r="B1190" s="19" t="s">
        <v>1036</v>
      </c>
      <c r="C1190" s="241"/>
      <c r="D1190" s="241"/>
      <c r="E1190" s="241"/>
    </row>
    <row r="1191" spans="1:5">
      <c r="A1191" s="155">
        <v>22099</v>
      </c>
      <c r="B1191" s="7" t="s">
        <v>1037</v>
      </c>
      <c r="C1191" s="241"/>
      <c r="D1191" s="241"/>
      <c r="E1191" s="241"/>
    </row>
    <row r="1192" spans="1:5">
      <c r="A1192" s="155">
        <v>2209999</v>
      </c>
      <c r="B1192" s="19" t="s">
        <v>1038</v>
      </c>
      <c r="C1192" s="241"/>
      <c r="D1192" s="241"/>
      <c r="E1192" s="241"/>
    </row>
    <row r="1193" spans="1:5">
      <c r="A1193" s="155">
        <v>221</v>
      </c>
      <c r="B1193" s="7" t="s">
        <v>1039</v>
      </c>
      <c r="C1193" s="241">
        <v>46970</v>
      </c>
      <c r="D1193" s="241">
        <v>46431</v>
      </c>
      <c r="E1193" s="241">
        <v>45401</v>
      </c>
    </row>
    <row r="1194" spans="1:5">
      <c r="A1194" s="155">
        <v>22101</v>
      </c>
      <c r="B1194" s="7" t="s">
        <v>1040</v>
      </c>
      <c r="C1194" s="241">
        <v>1256</v>
      </c>
      <c r="D1194" s="241">
        <v>1256</v>
      </c>
      <c r="E1194" s="241">
        <v>1130</v>
      </c>
    </row>
    <row r="1195" spans="1:5">
      <c r="A1195" s="155">
        <v>2210101</v>
      </c>
      <c r="B1195" s="19" t="s">
        <v>1041</v>
      </c>
      <c r="C1195" s="241"/>
      <c r="D1195" s="241"/>
      <c r="E1195" s="241"/>
    </row>
    <row r="1196" spans="1:5">
      <c r="A1196" s="155">
        <v>2210102</v>
      </c>
      <c r="B1196" s="19" t="s">
        <v>1042</v>
      </c>
      <c r="C1196" s="241"/>
      <c r="D1196" s="241"/>
      <c r="E1196" s="241"/>
    </row>
    <row r="1197" spans="1:5">
      <c r="A1197" s="155">
        <v>2210103</v>
      </c>
      <c r="B1197" s="19" t="s">
        <v>1043</v>
      </c>
      <c r="C1197" s="241"/>
      <c r="D1197" s="241"/>
      <c r="E1197" s="241"/>
    </row>
    <row r="1198" spans="1:5">
      <c r="A1198" s="155">
        <v>2210104</v>
      </c>
      <c r="B1198" s="19" t="s">
        <v>1044</v>
      </c>
      <c r="C1198" s="241"/>
      <c r="D1198" s="241"/>
      <c r="E1198" s="241"/>
    </row>
    <row r="1199" spans="1:5">
      <c r="A1199" s="155">
        <v>2210105</v>
      </c>
      <c r="B1199" s="19" t="s">
        <v>1045</v>
      </c>
      <c r="C1199" s="241"/>
      <c r="D1199" s="241"/>
      <c r="E1199" s="241"/>
    </row>
    <row r="1200" spans="1:5">
      <c r="A1200" s="155">
        <v>2210106</v>
      </c>
      <c r="B1200" s="19" t="s">
        <v>1046</v>
      </c>
      <c r="C1200" s="241">
        <v>656</v>
      </c>
      <c r="D1200" s="241">
        <v>656</v>
      </c>
      <c r="E1200" s="241">
        <v>962</v>
      </c>
    </row>
    <row r="1201" spans="1:5">
      <c r="A1201" s="155">
        <v>2210107</v>
      </c>
      <c r="B1201" s="19" t="s">
        <v>1047</v>
      </c>
      <c r="C1201" s="241"/>
      <c r="D1201" s="241"/>
      <c r="E1201" s="241"/>
    </row>
    <row r="1202" spans="1:5">
      <c r="A1202" s="155">
        <v>2210108</v>
      </c>
      <c r="B1202" s="19" t="s">
        <v>1048</v>
      </c>
      <c r="C1202" s="241"/>
      <c r="D1202" s="241"/>
      <c r="E1202" s="241"/>
    </row>
    <row r="1203" spans="1:5">
      <c r="A1203" s="155">
        <v>2210109</v>
      </c>
      <c r="B1203" s="19" t="s">
        <v>1049</v>
      </c>
      <c r="C1203" s="241">
        <v>600</v>
      </c>
      <c r="D1203" s="241">
        <v>600</v>
      </c>
      <c r="E1203" s="241">
        <v>168</v>
      </c>
    </row>
    <row r="1204" spans="1:5">
      <c r="A1204" s="155">
        <v>2210199</v>
      </c>
      <c r="B1204" s="19" t="s">
        <v>1050</v>
      </c>
      <c r="C1204" s="241"/>
      <c r="D1204" s="241"/>
      <c r="E1204" s="241"/>
    </row>
    <row r="1205" spans="1:5">
      <c r="A1205" s="155">
        <v>22102</v>
      </c>
      <c r="B1205" s="7" t="s">
        <v>1051</v>
      </c>
      <c r="C1205" s="241">
        <v>44610.96</v>
      </c>
      <c r="D1205" s="241">
        <v>44071.72</v>
      </c>
      <c r="E1205" s="241">
        <v>43222</v>
      </c>
    </row>
    <row r="1206" spans="1:5">
      <c r="A1206" s="155">
        <v>2210201</v>
      </c>
      <c r="B1206" s="19" t="s">
        <v>1052</v>
      </c>
      <c r="C1206" s="241">
        <v>15575.03</v>
      </c>
      <c r="D1206" s="241">
        <v>15575.03</v>
      </c>
      <c r="E1206" s="241">
        <v>13607</v>
      </c>
    </row>
    <row r="1207" spans="1:5">
      <c r="A1207" s="155">
        <v>2210202</v>
      </c>
      <c r="B1207" s="19" t="s">
        <v>1053</v>
      </c>
      <c r="C1207" s="241"/>
      <c r="D1207" s="241"/>
      <c r="E1207" s="241"/>
    </row>
    <row r="1208" spans="1:5">
      <c r="A1208" s="155">
        <v>2210203</v>
      </c>
      <c r="B1208" s="19" t="s">
        <v>1054</v>
      </c>
      <c r="C1208" s="241">
        <v>29035.93</v>
      </c>
      <c r="D1208" s="241">
        <v>28496.69</v>
      </c>
      <c r="E1208" s="241">
        <v>29615</v>
      </c>
    </row>
    <row r="1209" spans="1:5">
      <c r="A1209" s="155">
        <v>22103</v>
      </c>
      <c r="B1209" s="7" t="s">
        <v>1055</v>
      </c>
      <c r="C1209" s="241">
        <v>1103.04</v>
      </c>
      <c r="D1209" s="241">
        <v>1103.28</v>
      </c>
      <c r="E1209" s="241">
        <v>1049</v>
      </c>
    </row>
    <row r="1210" spans="1:5">
      <c r="A1210" s="155">
        <v>2210301</v>
      </c>
      <c r="B1210" s="19" t="s">
        <v>1056</v>
      </c>
      <c r="C1210" s="241"/>
      <c r="D1210" s="241"/>
      <c r="E1210" s="241"/>
    </row>
    <row r="1211" spans="1:5">
      <c r="A1211" s="155">
        <v>2210302</v>
      </c>
      <c r="B1211" s="19" t="s">
        <v>1057</v>
      </c>
      <c r="C1211" s="241"/>
      <c r="D1211" s="241"/>
      <c r="E1211" s="241"/>
    </row>
    <row r="1212" spans="1:5">
      <c r="A1212" s="155">
        <v>2210399</v>
      </c>
      <c r="B1212" s="19" t="s">
        <v>1058</v>
      </c>
      <c r="C1212" s="241">
        <v>1103.04</v>
      </c>
      <c r="D1212" s="241">
        <v>1103.28</v>
      </c>
      <c r="E1212" s="241">
        <v>1049</v>
      </c>
    </row>
    <row r="1213" spans="1:5">
      <c r="A1213" s="155">
        <v>222</v>
      </c>
      <c r="B1213" s="7" t="s">
        <v>1059</v>
      </c>
      <c r="C1213" s="241">
        <v>210</v>
      </c>
      <c r="D1213" s="241">
        <v>210</v>
      </c>
      <c r="E1213" s="241">
        <v>210</v>
      </c>
    </row>
    <row r="1214" spans="1:5">
      <c r="A1214" s="155">
        <v>22201</v>
      </c>
      <c r="B1214" s="7" t="s">
        <v>1060</v>
      </c>
      <c r="C1214" s="241"/>
      <c r="D1214" s="241"/>
      <c r="E1214" s="241"/>
    </row>
    <row r="1215" spans="1:5">
      <c r="A1215" s="155">
        <v>2220101</v>
      </c>
      <c r="B1215" s="19" t="s">
        <v>129</v>
      </c>
      <c r="C1215" s="241"/>
      <c r="D1215" s="241"/>
      <c r="E1215" s="241"/>
    </row>
    <row r="1216" spans="1:5">
      <c r="A1216" s="155">
        <v>2220102</v>
      </c>
      <c r="B1216" s="19" t="s">
        <v>130</v>
      </c>
      <c r="C1216" s="241"/>
      <c r="D1216" s="241"/>
      <c r="E1216" s="241"/>
    </row>
    <row r="1217" spans="1:5">
      <c r="A1217" s="155">
        <v>2220103</v>
      </c>
      <c r="B1217" s="19" t="s">
        <v>131</v>
      </c>
      <c r="C1217" s="241"/>
      <c r="D1217" s="241"/>
      <c r="E1217" s="241"/>
    </row>
    <row r="1218" spans="1:5">
      <c r="A1218" s="155">
        <v>2220104</v>
      </c>
      <c r="B1218" s="19" t="s">
        <v>1061</v>
      </c>
      <c r="C1218" s="241"/>
      <c r="D1218" s="241"/>
      <c r="E1218" s="241"/>
    </row>
    <row r="1219" spans="1:5">
      <c r="A1219" s="155">
        <v>2220105</v>
      </c>
      <c r="B1219" s="19" t="s">
        <v>1062</v>
      </c>
      <c r="C1219" s="241"/>
      <c r="D1219" s="241"/>
      <c r="E1219" s="241"/>
    </row>
    <row r="1220" spans="1:5">
      <c r="A1220" s="155">
        <v>2220106</v>
      </c>
      <c r="B1220" s="19" t="s">
        <v>1063</v>
      </c>
      <c r="C1220" s="241"/>
      <c r="D1220" s="241"/>
      <c r="E1220" s="241"/>
    </row>
    <row r="1221" spans="1:5">
      <c r="A1221" s="155">
        <v>2220107</v>
      </c>
      <c r="B1221" s="19" t="s">
        <v>1064</v>
      </c>
      <c r="C1221" s="241"/>
      <c r="D1221" s="241"/>
      <c r="E1221" s="241"/>
    </row>
    <row r="1222" spans="1:5">
      <c r="A1222" s="155">
        <v>2220112</v>
      </c>
      <c r="B1222" s="19" t="s">
        <v>1065</v>
      </c>
      <c r="C1222" s="241"/>
      <c r="D1222" s="241"/>
      <c r="E1222" s="241"/>
    </row>
    <row r="1223" spans="1:5">
      <c r="A1223" s="155">
        <v>2220113</v>
      </c>
      <c r="B1223" s="19" t="s">
        <v>1066</v>
      </c>
      <c r="C1223" s="241"/>
      <c r="D1223" s="241"/>
      <c r="E1223" s="241"/>
    </row>
    <row r="1224" spans="1:5">
      <c r="A1224" s="155">
        <v>2220114</v>
      </c>
      <c r="B1224" s="19" t="s">
        <v>1067</v>
      </c>
      <c r="C1224" s="241"/>
      <c r="D1224" s="241"/>
      <c r="E1224" s="241"/>
    </row>
    <row r="1225" spans="1:5">
      <c r="A1225" s="155">
        <v>2220115</v>
      </c>
      <c r="B1225" s="19" t="s">
        <v>1068</v>
      </c>
      <c r="C1225" s="241"/>
      <c r="D1225" s="241"/>
      <c r="E1225" s="241"/>
    </row>
    <row r="1226" spans="1:5">
      <c r="A1226" s="155">
        <v>2220118</v>
      </c>
      <c r="B1226" s="19" t="s">
        <v>1069</v>
      </c>
      <c r="C1226" s="241"/>
      <c r="D1226" s="241"/>
      <c r="E1226" s="241"/>
    </row>
    <row r="1227" spans="1:5">
      <c r="A1227" s="155">
        <v>2220119</v>
      </c>
      <c r="B1227" s="19" t="s">
        <v>1070</v>
      </c>
      <c r="C1227" s="241"/>
      <c r="D1227" s="241"/>
      <c r="E1227" s="241"/>
    </row>
    <row r="1228" spans="1:5">
      <c r="A1228" s="155">
        <v>2220120</v>
      </c>
      <c r="B1228" s="19" t="s">
        <v>1071</v>
      </c>
      <c r="C1228" s="241"/>
      <c r="D1228" s="241"/>
      <c r="E1228" s="241"/>
    </row>
    <row r="1229" spans="1:5">
      <c r="A1229" s="155">
        <v>2220121</v>
      </c>
      <c r="B1229" s="19" t="s">
        <v>1072</v>
      </c>
      <c r="C1229" s="241"/>
      <c r="D1229" s="241"/>
      <c r="E1229" s="241"/>
    </row>
    <row r="1230" spans="1:5">
      <c r="A1230" s="155">
        <v>2220150</v>
      </c>
      <c r="B1230" s="19" t="s">
        <v>138</v>
      </c>
      <c r="C1230" s="241"/>
      <c r="D1230" s="241"/>
      <c r="E1230" s="241"/>
    </row>
    <row r="1231" spans="1:5">
      <c r="A1231" s="155">
        <v>2220199</v>
      </c>
      <c r="B1231" s="19" t="s">
        <v>1073</v>
      </c>
      <c r="C1231" s="241"/>
      <c r="D1231" s="241"/>
      <c r="E1231" s="241"/>
    </row>
    <row r="1232" spans="1:5">
      <c r="A1232" s="155">
        <v>22203</v>
      </c>
      <c r="B1232" s="7" t="s">
        <v>1074</v>
      </c>
      <c r="C1232" s="241"/>
      <c r="D1232" s="241"/>
      <c r="E1232" s="241"/>
    </row>
    <row r="1233" spans="1:5">
      <c r="A1233" s="155">
        <v>2220301</v>
      </c>
      <c r="B1233" s="19" t="s">
        <v>1075</v>
      </c>
      <c r="C1233" s="241"/>
      <c r="D1233" s="241"/>
      <c r="E1233" s="241"/>
    </row>
    <row r="1234" spans="1:5">
      <c r="A1234" s="155">
        <v>2220303</v>
      </c>
      <c r="B1234" s="19" t="s">
        <v>1076</v>
      </c>
      <c r="C1234" s="241"/>
      <c r="D1234" s="241"/>
      <c r="E1234" s="241"/>
    </row>
    <row r="1235" spans="1:5">
      <c r="A1235" s="155">
        <v>2220304</v>
      </c>
      <c r="B1235" s="19" t="s">
        <v>1077</v>
      </c>
      <c r="C1235" s="241"/>
      <c r="D1235" s="241"/>
      <c r="E1235" s="241"/>
    </row>
    <row r="1236" spans="1:5">
      <c r="A1236" s="155">
        <v>2220305</v>
      </c>
      <c r="B1236" s="19" t="s">
        <v>1078</v>
      </c>
      <c r="C1236" s="241"/>
      <c r="D1236" s="241"/>
      <c r="E1236" s="241"/>
    </row>
    <row r="1237" spans="1:5">
      <c r="A1237" s="155">
        <v>2220399</v>
      </c>
      <c r="B1237" s="19" t="s">
        <v>1079</v>
      </c>
      <c r="C1237" s="241"/>
      <c r="D1237" s="241"/>
      <c r="E1237" s="241"/>
    </row>
    <row r="1238" spans="1:5">
      <c r="A1238" s="155">
        <v>22204</v>
      </c>
      <c r="B1238" s="7" t="s">
        <v>1080</v>
      </c>
      <c r="C1238" s="241"/>
      <c r="D1238" s="241"/>
      <c r="E1238" s="241"/>
    </row>
    <row r="1239" spans="1:5">
      <c r="A1239" s="155">
        <v>2220401</v>
      </c>
      <c r="B1239" s="19" t="s">
        <v>1081</v>
      </c>
      <c r="C1239" s="241"/>
      <c r="D1239" s="241"/>
      <c r="E1239" s="241"/>
    </row>
    <row r="1240" spans="1:5">
      <c r="A1240" s="155">
        <v>2220402</v>
      </c>
      <c r="B1240" s="19" t="s">
        <v>1082</v>
      </c>
      <c r="C1240" s="241"/>
      <c r="D1240" s="241"/>
      <c r="E1240" s="241"/>
    </row>
    <row r="1241" spans="1:5">
      <c r="A1241" s="155">
        <v>2220403</v>
      </c>
      <c r="B1241" s="19" t="s">
        <v>1083</v>
      </c>
      <c r="C1241" s="241"/>
      <c r="D1241" s="241"/>
      <c r="E1241" s="241"/>
    </row>
    <row r="1242" spans="1:5">
      <c r="A1242" s="155">
        <v>2220404</v>
      </c>
      <c r="B1242" s="19" t="s">
        <v>1084</v>
      </c>
      <c r="C1242" s="241"/>
      <c r="D1242" s="241"/>
      <c r="E1242" s="241"/>
    </row>
    <row r="1243" spans="1:5">
      <c r="A1243" s="155">
        <v>2220499</v>
      </c>
      <c r="B1243" s="19" t="s">
        <v>1085</v>
      </c>
      <c r="C1243" s="241"/>
      <c r="D1243" s="241"/>
      <c r="E1243" s="241"/>
    </row>
    <row r="1244" spans="1:5">
      <c r="A1244" s="155">
        <v>22205</v>
      </c>
      <c r="B1244" s="7" t="s">
        <v>1086</v>
      </c>
      <c r="C1244" s="241">
        <v>210</v>
      </c>
      <c r="D1244" s="241">
        <v>210</v>
      </c>
      <c r="E1244" s="241">
        <v>210</v>
      </c>
    </row>
    <row r="1245" spans="1:5">
      <c r="A1245" s="155">
        <v>2220501</v>
      </c>
      <c r="B1245" s="19" t="s">
        <v>1087</v>
      </c>
      <c r="C1245" s="241"/>
      <c r="D1245" s="241"/>
      <c r="E1245" s="241"/>
    </row>
    <row r="1246" spans="1:5">
      <c r="A1246" s="155">
        <v>2220502</v>
      </c>
      <c r="B1246" s="19" t="s">
        <v>1088</v>
      </c>
      <c r="C1246" s="241"/>
      <c r="D1246" s="241"/>
      <c r="E1246" s="241"/>
    </row>
    <row r="1247" spans="1:5">
      <c r="A1247" s="155">
        <v>2220503</v>
      </c>
      <c r="B1247" s="19" t="s">
        <v>1089</v>
      </c>
      <c r="C1247" s="241"/>
      <c r="D1247" s="241"/>
      <c r="E1247" s="241"/>
    </row>
    <row r="1248" spans="1:5">
      <c r="A1248" s="155">
        <v>2220504</v>
      </c>
      <c r="B1248" s="19" t="s">
        <v>1090</v>
      </c>
      <c r="C1248" s="241"/>
      <c r="D1248" s="241"/>
      <c r="E1248" s="241"/>
    </row>
    <row r="1249" spans="1:5">
      <c r="A1249" s="155">
        <v>2220505</v>
      </c>
      <c r="B1249" s="19" t="s">
        <v>1091</v>
      </c>
      <c r="C1249" s="241"/>
      <c r="D1249" s="241"/>
      <c r="E1249" s="241"/>
    </row>
    <row r="1250" spans="1:5">
      <c r="A1250" s="155">
        <v>2220506</v>
      </c>
      <c r="B1250" s="19" t="s">
        <v>1092</v>
      </c>
      <c r="C1250" s="241"/>
      <c r="D1250" s="241"/>
      <c r="E1250" s="241"/>
    </row>
    <row r="1251" spans="1:5">
      <c r="A1251" s="155">
        <v>2220507</v>
      </c>
      <c r="B1251" s="19" t="s">
        <v>1093</v>
      </c>
      <c r="C1251" s="241"/>
      <c r="D1251" s="241"/>
      <c r="E1251" s="241"/>
    </row>
    <row r="1252" spans="1:5">
      <c r="A1252" s="155">
        <v>2220508</v>
      </c>
      <c r="B1252" s="19" t="s">
        <v>1094</v>
      </c>
      <c r="C1252" s="241"/>
      <c r="D1252" s="241"/>
      <c r="E1252" s="241"/>
    </row>
    <row r="1253" spans="1:5">
      <c r="A1253" s="155">
        <v>2220509</v>
      </c>
      <c r="B1253" s="19" t="s">
        <v>1095</v>
      </c>
      <c r="C1253" s="241"/>
      <c r="D1253" s="241"/>
      <c r="E1253" s="241"/>
    </row>
    <row r="1254" spans="1:5">
      <c r="A1254" s="155">
        <v>2220510</v>
      </c>
      <c r="B1254" s="19" t="s">
        <v>1096</v>
      </c>
      <c r="C1254" s="241"/>
      <c r="D1254" s="241"/>
      <c r="E1254" s="241"/>
    </row>
    <row r="1255" spans="1:5">
      <c r="A1255" s="155">
        <v>2220511</v>
      </c>
      <c r="B1255" s="19" t="s">
        <v>1097</v>
      </c>
      <c r="C1255" s="241">
        <v>210</v>
      </c>
      <c r="D1255" s="241">
        <v>210</v>
      </c>
      <c r="E1255" s="241">
        <v>210</v>
      </c>
    </row>
    <row r="1256" spans="1:5">
      <c r="A1256" s="155">
        <v>2220599</v>
      </c>
      <c r="B1256" s="19" t="s">
        <v>1098</v>
      </c>
      <c r="C1256" s="241"/>
      <c r="D1256" s="241"/>
      <c r="E1256" s="241"/>
    </row>
    <row r="1257" spans="1:5">
      <c r="A1257" s="155">
        <v>224</v>
      </c>
      <c r="B1257" s="7" t="s">
        <v>1099</v>
      </c>
      <c r="C1257" s="241">
        <v>9524</v>
      </c>
      <c r="D1257" s="241">
        <v>9018</v>
      </c>
      <c r="E1257" s="241">
        <v>8471</v>
      </c>
    </row>
    <row r="1258" spans="1:5">
      <c r="A1258" s="155">
        <v>22401</v>
      </c>
      <c r="B1258" s="7" t="s">
        <v>1100</v>
      </c>
      <c r="C1258" s="241">
        <v>4805.23</v>
      </c>
      <c r="D1258" s="241">
        <v>4805.23</v>
      </c>
      <c r="E1258" s="241">
        <v>4393</v>
      </c>
    </row>
    <row r="1259" spans="1:5">
      <c r="A1259" s="155">
        <v>2240101</v>
      </c>
      <c r="B1259" s="19" t="s">
        <v>129</v>
      </c>
      <c r="C1259" s="241">
        <v>893.26</v>
      </c>
      <c r="D1259" s="241">
        <v>893.26</v>
      </c>
      <c r="E1259" s="241">
        <v>910</v>
      </c>
    </row>
    <row r="1260" spans="1:5">
      <c r="A1260" s="155">
        <v>2240102</v>
      </c>
      <c r="B1260" s="19" t="s">
        <v>130</v>
      </c>
      <c r="C1260" s="241">
        <v>615.15</v>
      </c>
      <c r="D1260" s="241">
        <v>615.15</v>
      </c>
      <c r="E1260" s="241">
        <v>599</v>
      </c>
    </row>
    <row r="1261" spans="1:5">
      <c r="A1261" s="155">
        <v>2240103</v>
      </c>
      <c r="B1261" s="19" t="s">
        <v>131</v>
      </c>
      <c r="C1261" s="241"/>
      <c r="D1261" s="241"/>
      <c r="E1261" s="241"/>
    </row>
    <row r="1262" spans="1:5">
      <c r="A1262" s="155">
        <v>2240104</v>
      </c>
      <c r="B1262" s="19" t="s">
        <v>1101</v>
      </c>
      <c r="C1262" s="241">
        <v>183.18</v>
      </c>
      <c r="D1262" s="241">
        <v>183.18</v>
      </c>
      <c r="E1262" s="241">
        <v>183</v>
      </c>
    </row>
    <row r="1263" spans="1:5">
      <c r="A1263" s="155">
        <v>2240105</v>
      </c>
      <c r="B1263" s="19" t="s">
        <v>1102</v>
      </c>
      <c r="C1263" s="241"/>
      <c r="D1263" s="241"/>
      <c r="E1263" s="241"/>
    </row>
    <row r="1264" spans="1:5">
      <c r="A1264" s="155">
        <v>2240106</v>
      </c>
      <c r="B1264" s="19" t="s">
        <v>1103</v>
      </c>
      <c r="C1264" s="241">
        <v>1268.52</v>
      </c>
      <c r="D1264" s="241">
        <v>1268.52</v>
      </c>
      <c r="E1264" s="241">
        <v>1189</v>
      </c>
    </row>
    <row r="1265" spans="1:5">
      <c r="A1265" s="155">
        <v>2240107</v>
      </c>
      <c r="B1265" s="19" t="s">
        <v>1104</v>
      </c>
      <c r="C1265" s="241"/>
      <c r="D1265" s="241"/>
      <c r="E1265" s="241"/>
    </row>
    <row r="1266" spans="1:5">
      <c r="A1266" s="155">
        <v>2240108</v>
      </c>
      <c r="B1266" s="19" t="s">
        <v>1105</v>
      </c>
      <c r="C1266" s="241"/>
      <c r="D1266" s="241"/>
      <c r="E1266" s="241"/>
    </row>
    <row r="1267" spans="1:5">
      <c r="A1267" s="155">
        <v>2240109</v>
      </c>
      <c r="B1267" s="19" t="s">
        <v>1106</v>
      </c>
      <c r="C1267" s="241">
        <v>719.2</v>
      </c>
      <c r="D1267" s="241">
        <v>719.2</v>
      </c>
      <c r="E1267" s="241">
        <v>738</v>
      </c>
    </row>
    <row r="1268" spans="1:5">
      <c r="A1268" s="155">
        <v>2240150</v>
      </c>
      <c r="B1268" s="19" t="s">
        <v>138</v>
      </c>
      <c r="C1268" s="241">
        <v>99.86</v>
      </c>
      <c r="D1268" s="241">
        <v>99.86</v>
      </c>
      <c r="E1268" s="241">
        <v>94</v>
      </c>
    </row>
    <row r="1269" spans="1:5">
      <c r="A1269" s="155">
        <v>2240199</v>
      </c>
      <c r="B1269" s="19" t="s">
        <v>1107</v>
      </c>
      <c r="C1269" s="241">
        <v>1026.06</v>
      </c>
      <c r="D1269" s="241">
        <v>1026.06</v>
      </c>
      <c r="E1269" s="241">
        <v>680</v>
      </c>
    </row>
    <row r="1270" spans="1:5">
      <c r="A1270" s="155">
        <v>22402</v>
      </c>
      <c r="B1270" s="7" t="s">
        <v>1108</v>
      </c>
      <c r="C1270" s="241">
        <v>4259.97</v>
      </c>
      <c r="D1270" s="241">
        <v>3753.97</v>
      </c>
      <c r="E1270" s="241">
        <v>3057</v>
      </c>
    </row>
    <row r="1271" spans="1:5">
      <c r="A1271" s="155">
        <v>2240201</v>
      </c>
      <c r="B1271" s="19" t="s">
        <v>129</v>
      </c>
      <c r="C1271" s="241"/>
      <c r="D1271" s="241"/>
      <c r="E1271" s="241"/>
    </row>
    <row r="1272" spans="1:5">
      <c r="A1272" s="155">
        <v>2240202</v>
      </c>
      <c r="B1272" s="19" t="s">
        <v>130</v>
      </c>
      <c r="C1272" s="241">
        <v>482.26</v>
      </c>
      <c r="D1272" s="241">
        <v>482.26</v>
      </c>
      <c r="E1272" s="241">
        <v>432</v>
      </c>
    </row>
    <row r="1273" spans="1:5">
      <c r="A1273" s="155">
        <v>2240203</v>
      </c>
      <c r="B1273" s="19" t="s">
        <v>131</v>
      </c>
      <c r="C1273" s="241"/>
      <c r="D1273" s="241"/>
      <c r="E1273" s="241"/>
    </row>
    <row r="1274" spans="1:5">
      <c r="A1274" s="155">
        <v>2240204</v>
      </c>
      <c r="B1274" s="19" t="s">
        <v>1109</v>
      </c>
      <c r="C1274" s="241">
        <v>2072.5</v>
      </c>
      <c r="D1274" s="241">
        <v>1566.02</v>
      </c>
      <c r="E1274" s="241">
        <v>1766</v>
      </c>
    </row>
    <row r="1275" spans="1:5">
      <c r="A1275" s="155">
        <v>2240299</v>
      </c>
      <c r="B1275" s="19" t="s">
        <v>1110</v>
      </c>
      <c r="C1275" s="241">
        <v>1705.21</v>
      </c>
      <c r="D1275" s="241">
        <v>1705.69</v>
      </c>
      <c r="E1275" s="241">
        <v>859</v>
      </c>
    </row>
    <row r="1276" spans="1:5">
      <c r="A1276" s="155">
        <v>22403</v>
      </c>
      <c r="B1276" s="7" t="s">
        <v>1111</v>
      </c>
      <c r="C1276" s="241"/>
      <c r="D1276" s="241"/>
      <c r="E1276" s="241">
        <v>596</v>
      </c>
    </row>
    <row r="1277" spans="1:5">
      <c r="A1277" s="155">
        <v>2240301</v>
      </c>
      <c r="B1277" s="19" t="s">
        <v>129</v>
      </c>
      <c r="C1277" s="241"/>
      <c r="D1277" s="241"/>
      <c r="E1277" s="241"/>
    </row>
    <row r="1278" spans="1:5">
      <c r="A1278" s="155">
        <v>2240302</v>
      </c>
      <c r="B1278" s="19" t="s">
        <v>130</v>
      </c>
      <c r="C1278" s="241"/>
      <c r="D1278" s="241"/>
      <c r="E1278" s="241"/>
    </row>
    <row r="1279" spans="1:5">
      <c r="A1279" s="155">
        <v>2240303</v>
      </c>
      <c r="B1279" s="19" t="s">
        <v>131</v>
      </c>
      <c r="C1279" s="241"/>
      <c r="D1279" s="241"/>
      <c r="E1279" s="241"/>
    </row>
    <row r="1280" spans="1:5">
      <c r="A1280" s="155">
        <v>2240304</v>
      </c>
      <c r="B1280" s="19" t="s">
        <v>1112</v>
      </c>
      <c r="C1280" s="241"/>
      <c r="D1280" s="241"/>
      <c r="E1280" s="241"/>
    </row>
    <row r="1281" spans="1:5">
      <c r="A1281" s="155">
        <v>2240399</v>
      </c>
      <c r="B1281" s="19" t="s">
        <v>1113</v>
      </c>
      <c r="C1281" s="241"/>
      <c r="D1281" s="241"/>
      <c r="E1281" s="241">
        <v>596</v>
      </c>
    </row>
    <row r="1282" spans="1:5">
      <c r="A1282" s="155">
        <v>22404</v>
      </c>
      <c r="B1282" s="7" t="s">
        <v>1114</v>
      </c>
      <c r="C1282" s="241"/>
      <c r="D1282" s="241"/>
      <c r="E1282" s="241"/>
    </row>
    <row r="1283" spans="1:5">
      <c r="A1283" s="155">
        <v>2240401</v>
      </c>
      <c r="B1283" s="19" t="s">
        <v>129</v>
      </c>
      <c r="C1283" s="241"/>
      <c r="D1283" s="241"/>
      <c r="E1283" s="241"/>
    </row>
    <row r="1284" spans="1:5">
      <c r="A1284" s="155">
        <v>2240402</v>
      </c>
      <c r="B1284" s="19" t="s">
        <v>130</v>
      </c>
      <c r="C1284" s="241"/>
      <c r="D1284" s="241"/>
      <c r="E1284" s="241"/>
    </row>
    <row r="1285" spans="1:5">
      <c r="A1285" s="155">
        <v>2240403</v>
      </c>
      <c r="B1285" s="19" t="s">
        <v>131</v>
      </c>
      <c r="C1285" s="241"/>
      <c r="D1285" s="241"/>
      <c r="E1285" s="241"/>
    </row>
    <row r="1286" spans="1:5">
      <c r="A1286" s="155">
        <v>2240404</v>
      </c>
      <c r="B1286" s="19" t="s">
        <v>1115</v>
      </c>
      <c r="C1286" s="241"/>
      <c r="D1286" s="241"/>
      <c r="E1286" s="241"/>
    </row>
    <row r="1287" spans="1:5">
      <c r="A1287" s="155">
        <v>2240405</v>
      </c>
      <c r="B1287" s="19" t="s">
        <v>1116</v>
      </c>
      <c r="C1287" s="241"/>
      <c r="D1287" s="241"/>
      <c r="E1287" s="241"/>
    </row>
    <row r="1288" spans="1:5">
      <c r="A1288" s="155">
        <v>2240450</v>
      </c>
      <c r="B1288" s="19" t="s">
        <v>138</v>
      </c>
      <c r="C1288" s="241"/>
      <c r="D1288" s="241"/>
      <c r="E1288" s="241"/>
    </row>
    <row r="1289" spans="1:5">
      <c r="A1289" s="155">
        <v>2240499</v>
      </c>
      <c r="B1289" s="19" t="s">
        <v>1117</v>
      </c>
      <c r="C1289" s="241"/>
      <c r="D1289" s="241"/>
      <c r="E1289" s="241"/>
    </row>
    <row r="1290" spans="1:5">
      <c r="A1290" s="155">
        <v>22405</v>
      </c>
      <c r="B1290" s="7" t="s">
        <v>1118</v>
      </c>
      <c r="C1290" s="241"/>
      <c r="D1290" s="241"/>
      <c r="E1290" s="241"/>
    </row>
    <row r="1291" spans="1:5">
      <c r="A1291" s="155">
        <v>2240501</v>
      </c>
      <c r="B1291" s="19" t="s">
        <v>129</v>
      </c>
      <c r="C1291" s="241"/>
      <c r="D1291" s="241"/>
      <c r="E1291" s="241"/>
    </row>
    <row r="1292" spans="1:5">
      <c r="A1292" s="155">
        <v>2240502</v>
      </c>
      <c r="B1292" s="19" t="s">
        <v>130</v>
      </c>
      <c r="C1292" s="241"/>
      <c r="D1292" s="241"/>
      <c r="E1292" s="241"/>
    </row>
    <row r="1293" spans="1:5">
      <c r="A1293" s="155">
        <v>2240503</v>
      </c>
      <c r="B1293" s="19" t="s">
        <v>131</v>
      </c>
      <c r="C1293" s="241"/>
      <c r="D1293" s="241"/>
      <c r="E1293" s="241"/>
    </row>
    <row r="1294" spans="1:5">
      <c r="A1294" s="155">
        <v>2240504</v>
      </c>
      <c r="B1294" s="19" t="s">
        <v>1119</v>
      </c>
      <c r="C1294" s="241"/>
      <c r="D1294" s="241"/>
      <c r="E1294" s="241"/>
    </row>
    <row r="1295" spans="1:5">
      <c r="A1295" s="155">
        <v>2240505</v>
      </c>
      <c r="B1295" s="19" t="s">
        <v>1120</v>
      </c>
      <c r="C1295" s="241"/>
      <c r="D1295" s="241"/>
      <c r="E1295" s="241"/>
    </row>
    <row r="1296" spans="1:5">
      <c r="A1296" s="155">
        <v>2240506</v>
      </c>
      <c r="B1296" s="19" t="s">
        <v>1121</v>
      </c>
      <c r="C1296" s="241"/>
      <c r="D1296" s="241"/>
      <c r="E1296" s="241"/>
    </row>
    <row r="1297" spans="1:5">
      <c r="A1297" s="155">
        <v>2240507</v>
      </c>
      <c r="B1297" s="19" t="s">
        <v>1122</v>
      </c>
      <c r="C1297" s="241"/>
      <c r="D1297" s="241"/>
      <c r="E1297" s="241"/>
    </row>
    <row r="1298" spans="1:5">
      <c r="A1298" s="155">
        <v>2240508</v>
      </c>
      <c r="B1298" s="19" t="s">
        <v>1123</v>
      </c>
      <c r="C1298" s="241"/>
      <c r="D1298" s="241"/>
      <c r="E1298" s="241"/>
    </row>
    <row r="1299" spans="1:5">
      <c r="A1299" s="155">
        <v>2240509</v>
      </c>
      <c r="B1299" s="19" t="s">
        <v>1124</v>
      </c>
      <c r="C1299" s="241"/>
      <c r="D1299" s="241"/>
      <c r="E1299" s="241"/>
    </row>
    <row r="1300" spans="1:5">
      <c r="A1300" s="155">
        <v>2240510</v>
      </c>
      <c r="B1300" s="19" t="s">
        <v>1125</v>
      </c>
      <c r="C1300" s="241"/>
      <c r="D1300" s="241"/>
      <c r="E1300" s="241"/>
    </row>
    <row r="1301" spans="1:5">
      <c r="A1301" s="155">
        <v>2240550</v>
      </c>
      <c r="B1301" s="19" t="s">
        <v>1126</v>
      </c>
      <c r="C1301" s="241"/>
      <c r="D1301" s="241"/>
      <c r="E1301" s="241"/>
    </row>
    <row r="1302" spans="1:5">
      <c r="A1302" s="155">
        <v>2240599</v>
      </c>
      <c r="B1302" s="19" t="s">
        <v>1127</v>
      </c>
      <c r="C1302" s="241"/>
      <c r="D1302" s="241"/>
      <c r="E1302" s="241"/>
    </row>
    <row r="1303" spans="1:5">
      <c r="A1303" s="155">
        <v>22406</v>
      </c>
      <c r="B1303" s="7" t="s">
        <v>1128</v>
      </c>
      <c r="C1303" s="241">
        <v>458.8</v>
      </c>
      <c r="D1303" s="241">
        <v>458.8</v>
      </c>
      <c r="E1303" s="241">
        <v>425</v>
      </c>
    </row>
    <row r="1304" spans="1:5">
      <c r="A1304" s="155">
        <v>2240601</v>
      </c>
      <c r="B1304" s="19" t="s">
        <v>1129</v>
      </c>
      <c r="C1304" s="241">
        <v>358.8</v>
      </c>
      <c r="D1304" s="241">
        <v>358.8</v>
      </c>
      <c r="E1304" s="241">
        <v>325</v>
      </c>
    </row>
    <row r="1305" spans="1:5">
      <c r="A1305" s="155">
        <v>2240602</v>
      </c>
      <c r="B1305" s="19" t="s">
        <v>1130</v>
      </c>
      <c r="C1305" s="241"/>
      <c r="D1305" s="241"/>
      <c r="E1305" s="241"/>
    </row>
    <row r="1306" spans="1:5">
      <c r="A1306" s="155">
        <v>2240699</v>
      </c>
      <c r="B1306" s="19" t="s">
        <v>1131</v>
      </c>
      <c r="C1306" s="241">
        <v>100</v>
      </c>
      <c r="D1306" s="241">
        <v>100</v>
      </c>
      <c r="E1306" s="241">
        <v>100</v>
      </c>
    </row>
    <row r="1307" spans="1:5">
      <c r="A1307" s="155">
        <v>22407</v>
      </c>
      <c r="B1307" s="7" t="s">
        <v>1132</v>
      </c>
      <c r="C1307" s="241"/>
      <c r="D1307" s="241"/>
      <c r="E1307" s="247"/>
    </row>
    <row r="1308" spans="1:5">
      <c r="A1308" s="155">
        <v>2240703</v>
      </c>
      <c r="B1308" s="19" t="s">
        <v>1133</v>
      </c>
      <c r="C1308" s="241"/>
      <c r="D1308" s="241"/>
      <c r="E1308" s="241"/>
    </row>
    <row r="1309" spans="1:5">
      <c r="A1309" s="155">
        <v>2240704</v>
      </c>
      <c r="B1309" s="19" t="s">
        <v>1134</v>
      </c>
      <c r="C1309" s="241"/>
      <c r="D1309" s="241"/>
      <c r="E1309" s="241"/>
    </row>
    <row r="1310" spans="1:5">
      <c r="A1310" s="155">
        <v>2240799</v>
      </c>
      <c r="B1310" s="19" t="s">
        <v>1135</v>
      </c>
      <c r="C1310" s="241"/>
      <c r="D1310" s="241"/>
      <c r="E1310" s="241"/>
    </row>
    <row r="1311" spans="1:5">
      <c r="A1311" s="155">
        <v>22499</v>
      </c>
      <c r="B1311" s="7" t="s">
        <v>1136</v>
      </c>
      <c r="C1311" s="241"/>
      <c r="D1311" s="241"/>
      <c r="E1311" s="241"/>
    </row>
    <row r="1312" spans="1:5">
      <c r="A1312" s="155">
        <v>2249999</v>
      </c>
      <c r="B1312" s="19" t="s">
        <v>1137</v>
      </c>
      <c r="C1312" s="241"/>
      <c r="D1312" s="241"/>
      <c r="E1312" s="241"/>
    </row>
    <row r="1313" spans="1:5">
      <c r="A1313" s="155">
        <v>229</v>
      </c>
      <c r="B1313" s="7" t="s">
        <v>1138</v>
      </c>
      <c r="C1313" s="241">
        <v>31595</v>
      </c>
      <c r="D1313" s="241">
        <v>26582</v>
      </c>
      <c r="E1313" s="241">
        <v>968</v>
      </c>
    </row>
    <row r="1314" spans="1:5">
      <c r="A1314" s="155">
        <v>22999</v>
      </c>
      <c r="B1314" s="7" t="s">
        <v>1139</v>
      </c>
      <c r="C1314" s="241">
        <v>31595</v>
      </c>
      <c r="D1314" s="241">
        <v>26582</v>
      </c>
      <c r="E1314" s="241">
        <v>968</v>
      </c>
    </row>
    <row r="1315" spans="1:5">
      <c r="A1315" s="155">
        <v>2299999</v>
      </c>
      <c r="B1315" s="19" t="s">
        <v>1140</v>
      </c>
      <c r="C1315" s="241">
        <v>31595</v>
      </c>
      <c r="D1315" s="241">
        <v>26582</v>
      </c>
      <c r="E1315" s="241">
        <v>968</v>
      </c>
    </row>
    <row r="1316" spans="1:5">
      <c r="A1316" s="155">
        <v>232</v>
      </c>
      <c r="B1316" s="7" t="s">
        <v>1141</v>
      </c>
      <c r="C1316" s="241">
        <v>1152</v>
      </c>
      <c r="D1316" s="241">
        <v>1152</v>
      </c>
      <c r="E1316" s="241">
        <v>1152</v>
      </c>
    </row>
    <row r="1317" spans="1:5">
      <c r="A1317" s="155">
        <v>23201</v>
      </c>
      <c r="B1317" s="7" t="s">
        <v>1142</v>
      </c>
      <c r="C1317" s="241"/>
      <c r="D1317" s="241"/>
      <c r="E1317" s="241"/>
    </row>
    <row r="1318" spans="1:5">
      <c r="A1318" s="155">
        <v>23202</v>
      </c>
      <c r="B1318" s="7" t="s">
        <v>1143</v>
      </c>
      <c r="C1318" s="241"/>
      <c r="D1318" s="241"/>
      <c r="E1318" s="241"/>
    </row>
    <row r="1319" spans="1:5">
      <c r="A1319" s="155">
        <v>23203</v>
      </c>
      <c r="B1319" s="7" t="s">
        <v>1144</v>
      </c>
      <c r="C1319" s="241">
        <v>1152</v>
      </c>
      <c r="D1319" s="241">
        <v>1152</v>
      </c>
      <c r="E1319" s="241">
        <v>1152</v>
      </c>
    </row>
    <row r="1320" spans="1:5">
      <c r="A1320" s="155">
        <v>2320301</v>
      </c>
      <c r="B1320" s="19" t="s">
        <v>1145</v>
      </c>
      <c r="C1320" s="241">
        <v>1152</v>
      </c>
      <c r="D1320" s="241">
        <v>1152</v>
      </c>
      <c r="E1320" s="241">
        <v>1152</v>
      </c>
    </row>
    <row r="1321" spans="1:5">
      <c r="A1321" s="155">
        <v>2320302</v>
      </c>
      <c r="B1321" s="19" t="s">
        <v>1146</v>
      </c>
      <c r="C1321" s="241"/>
      <c r="D1321" s="241"/>
      <c r="E1321" s="241"/>
    </row>
    <row r="1322" spans="1:5">
      <c r="A1322" s="155">
        <v>2320303</v>
      </c>
      <c r="B1322" s="19" t="s">
        <v>1147</v>
      </c>
      <c r="C1322" s="241"/>
      <c r="D1322" s="241"/>
      <c r="E1322" s="241"/>
    </row>
    <row r="1323" spans="1:5">
      <c r="A1323" s="155">
        <v>2320399</v>
      </c>
      <c r="B1323" s="19" t="s">
        <v>1148</v>
      </c>
      <c r="C1323" s="241"/>
      <c r="D1323" s="241"/>
      <c r="E1323" s="241"/>
    </row>
    <row r="1324" spans="1:5">
      <c r="A1324" s="155">
        <v>233</v>
      </c>
      <c r="B1324" s="7" t="s">
        <v>1149</v>
      </c>
      <c r="C1324" s="241"/>
      <c r="D1324" s="241"/>
      <c r="E1324" s="241"/>
    </row>
    <row r="1325" spans="1:5">
      <c r="A1325" s="155">
        <v>23301</v>
      </c>
      <c r="B1325" s="7" t="s">
        <v>1150</v>
      </c>
      <c r="C1325" s="241"/>
      <c r="D1325" s="241"/>
      <c r="E1325" s="241"/>
    </row>
    <row r="1326" spans="1:5">
      <c r="A1326" s="155">
        <v>23302</v>
      </c>
      <c r="B1326" s="7" t="s">
        <v>1151</v>
      </c>
      <c r="C1326" s="241"/>
      <c r="D1326" s="241"/>
      <c r="E1326" s="241"/>
    </row>
    <row r="1327" spans="1:5">
      <c r="A1327" s="250">
        <v>23303</v>
      </c>
      <c r="B1327" s="251" t="s">
        <v>1152</v>
      </c>
      <c r="C1327" s="241"/>
      <c r="D1327" s="241"/>
      <c r="E1327" s="241"/>
    </row>
    <row r="1328" spans="1:5">
      <c r="A1328" s="252" t="s">
        <v>89</v>
      </c>
      <c r="B1328" s="253"/>
      <c r="C1328" s="254">
        <f>SUM(C1329:C1332)</f>
        <v>42000</v>
      </c>
      <c r="D1328" s="254">
        <f>SUM(D1329:D1332)</f>
        <v>42000</v>
      </c>
      <c r="E1328" s="254">
        <f>SUM(E1329:E1332)</f>
        <v>137100</v>
      </c>
    </row>
    <row r="1329" spans="1:5">
      <c r="A1329" s="255" t="s">
        <v>91</v>
      </c>
      <c r="B1329" s="255"/>
      <c r="C1329" s="256">
        <v>42000</v>
      </c>
      <c r="D1329" s="256">
        <v>42000</v>
      </c>
      <c r="E1329" s="259">
        <v>43974</v>
      </c>
    </row>
    <row r="1330" spans="1:5">
      <c r="A1330" s="257" t="s">
        <v>93</v>
      </c>
      <c r="B1330" s="257"/>
      <c r="C1330" s="256"/>
      <c r="D1330" s="256"/>
      <c r="E1330" s="157">
        <v>66929</v>
      </c>
    </row>
    <row r="1331" spans="1:5">
      <c r="A1331" s="258" t="s">
        <v>95</v>
      </c>
      <c r="B1331" s="258"/>
      <c r="C1331" s="256"/>
      <c r="D1331" s="256"/>
      <c r="E1331" s="157">
        <v>0</v>
      </c>
    </row>
    <row r="1332" spans="1:5">
      <c r="A1332" s="255" t="s">
        <v>97</v>
      </c>
      <c r="B1332" s="255"/>
      <c r="C1332" s="256"/>
      <c r="D1332" s="256"/>
      <c r="E1332" s="157">
        <v>26197</v>
      </c>
    </row>
    <row r="1333" spans="1:5">
      <c r="A1333" s="255" t="s">
        <v>99</v>
      </c>
      <c r="B1333" s="255"/>
      <c r="C1333" s="256"/>
      <c r="D1333" s="256"/>
      <c r="E1333" s="157">
        <v>0</v>
      </c>
    </row>
    <row r="1334" spans="1:5">
      <c r="A1334" s="252" t="s">
        <v>101</v>
      </c>
      <c r="B1334" s="253"/>
      <c r="C1334" s="254">
        <f>C1328+C5</f>
        <v>681333</v>
      </c>
      <c r="D1334" s="254">
        <f>D1328+D5</f>
        <v>633433</v>
      </c>
      <c r="E1334" s="254">
        <f>E1328+E5</f>
        <v>815398</v>
      </c>
    </row>
  </sheetData>
  <mergeCells count="9">
    <mergeCell ref="A2:E2"/>
    <mergeCell ref="A5:B5"/>
    <mergeCell ref="A1328:B1328"/>
    <mergeCell ref="A1329:B1329"/>
    <mergeCell ref="A1330:B1330"/>
    <mergeCell ref="A1331:B1331"/>
    <mergeCell ref="A1332:B1332"/>
    <mergeCell ref="A1333:B1333"/>
    <mergeCell ref="A1334:B1334"/>
  </mergeCells>
  <printOptions horizontalCentered="true"/>
  <pageMargins left="0.31496062992126" right="0.236220472440945" top="0.511811023622047" bottom="0.62992125984252" header="0" footer="0"/>
  <pageSetup paperSize="9" fitToHeight="0" orientation="portrait"/>
  <headerFooter alignWithMargins="0">
    <oddFooter>&amp;C第 &amp;P 页 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327"/>
  <sheetViews>
    <sheetView showZeros="0" workbookViewId="0">
      <pane xSplit="1" ySplit="4" topLeftCell="B1302" activePane="bottomRight" state="frozen"/>
      <selection/>
      <selection pane="topRight"/>
      <selection pane="bottomLeft"/>
      <selection pane="bottomRight" activeCell="M1324" sqref="M1324"/>
    </sheetView>
  </sheetViews>
  <sheetFormatPr defaultColWidth="9" defaultRowHeight="15.75" outlineLevelCol="6"/>
  <cols>
    <col min="1" max="1" width="8.7" style="232" customWidth="true"/>
    <col min="2" max="2" width="28.5" style="232" customWidth="true"/>
    <col min="3" max="3" width="13" style="233" customWidth="true"/>
    <col min="4" max="4" width="11.6" style="234" customWidth="true"/>
    <col min="5" max="5" width="13" style="235" customWidth="true"/>
    <col min="6" max="16384" width="9" style="232"/>
  </cols>
  <sheetData>
    <row r="1" spans="1:5">
      <c r="A1" s="103" t="s">
        <v>1153</v>
      </c>
      <c r="C1" s="236"/>
      <c r="E1" s="243"/>
    </row>
    <row r="2" ht="24.9" customHeight="true" spans="1:7">
      <c r="A2" s="237" t="s">
        <v>1154</v>
      </c>
      <c r="B2" s="237"/>
      <c r="C2" s="237"/>
      <c r="D2" s="237"/>
      <c r="E2" s="237"/>
      <c r="G2" s="244"/>
    </row>
    <row r="3" ht="14.25" customHeight="true" spans="2:5">
      <c r="B3" s="238"/>
      <c r="C3" s="238"/>
      <c r="D3" s="238"/>
      <c r="E3" s="245" t="s">
        <v>34</v>
      </c>
    </row>
    <row r="4" s="231" customFormat="true" ht="31.5" spans="1:5">
      <c r="A4" s="177" t="s">
        <v>42</v>
      </c>
      <c r="B4" s="177" t="s">
        <v>105</v>
      </c>
      <c r="C4" s="6" t="s">
        <v>36</v>
      </c>
      <c r="D4" s="239" t="s">
        <v>37</v>
      </c>
      <c r="E4" s="6" t="s">
        <v>38</v>
      </c>
    </row>
    <row r="5" spans="1:5">
      <c r="A5" s="155"/>
      <c r="B5" s="8" t="s">
        <v>1155</v>
      </c>
      <c r="C5" s="240">
        <v>639333</v>
      </c>
      <c r="D5" s="240">
        <v>591433</v>
      </c>
      <c r="E5" s="240">
        <v>678298</v>
      </c>
    </row>
    <row r="6" spans="1:5">
      <c r="A6" s="155">
        <v>201</v>
      </c>
      <c r="B6" s="7" t="s">
        <v>127</v>
      </c>
      <c r="C6" s="241">
        <v>92671</v>
      </c>
      <c r="D6" s="241">
        <v>87923</v>
      </c>
      <c r="E6" s="241">
        <v>89761</v>
      </c>
    </row>
    <row r="7" spans="1:5">
      <c r="A7" s="155">
        <v>20101</v>
      </c>
      <c r="B7" s="7" t="s">
        <v>128</v>
      </c>
      <c r="C7" s="241">
        <v>2127.53</v>
      </c>
      <c r="D7" s="241">
        <v>2127.53</v>
      </c>
      <c r="E7" s="241">
        <v>1701</v>
      </c>
    </row>
    <row r="8" spans="1:5">
      <c r="A8" s="155">
        <v>2010101</v>
      </c>
      <c r="B8" s="19" t="s">
        <v>129</v>
      </c>
      <c r="C8" s="241">
        <v>1338.33</v>
      </c>
      <c r="D8" s="241">
        <v>1338.33</v>
      </c>
      <c r="E8" s="241">
        <v>877</v>
      </c>
    </row>
    <row r="9" spans="1:5">
      <c r="A9" s="155">
        <v>2010102</v>
      </c>
      <c r="B9" s="19" t="s">
        <v>130</v>
      </c>
      <c r="C9" s="241">
        <v>142.6</v>
      </c>
      <c r="D9" s="241">
        <v>142.6</v>
      </c>
      <c r="E9" s="241">
        <v>178</v>
      </c>
    </row>
    <row r="10" spans="1:5">
      <c r="A10" s="155">
        <v>2010103</v>
      </c>
      <c r="B10" s="242" t="s">
        <v>131</v>
      </c>
      <c r="C10" s="241">
        <v>202.8</v>
      </c>
      <c r="D10" s="241">
        <v>202.8</v>
      </c>
      <c r="E10" s="241"/>
    </row>
    <row r="11" spans="1:5">
      <c r="A11" s="155">
        <v>2010104</v>
      </c>
      <c r="B11" s="19" t="s">
        <v>132</v>
      </c>
      <c r="C11" s="241">
        <v>140.15</v>
      </c>
      <c r="D11" s="241">
        <v>140.15</v>
      </c>
      <c r="E11" s="241">
        <v>223</v>
      </c>
    </row>
    <row r="12" spans="1:5">
      <c r="A12" s="155">
        <v>2010105</v>
      </c>
      <c r="B12" s="19" t="s">
        <v>133</v>
      </c>
      <c r="C12" s="241"/>
      <c r="D12" s="241"/>
      <c r="E12" s="241"/>
    </row>
    <row r="13" spans="1:5">
      <c r="A13" s="155">
        <v>2010106</v>
      </c>
      <c r="B13" s="19" t="s">
        <v>134</v>
      </c>
      <c r="C13" s="241">
        <v>69.02</v>
      </c>
      <c r="D13" s="241">
        <v>69.02</v>
      </c>
      <c r="E13" s="241">
        <v>197</v>
      </c>
    </row>
    <row r="14" spans="1:5">
      <c r="A14" s="155">
        <v>2010107</v>
      </c>
      <c r="B14" s="19" t="s">
        <v>135</v>
      </c>
      <c r="C14" s="241">
        <v>234.63</v>
      </c>
      <c r="D14" s="241">
        <v>234.63</v>
      </c>
      <c r="E14" s="241">
        <v>245</v>
      </c>
    </row>
    <row r="15" spans="1:5">
      <c r="A15" s="155">
        <v>2010108</v>
      </c>
      <c r="B15" s="19" t="s">
        <v>136</v>
      </c>
      <c r="C15" s="241"/>
      <c r="D15" s="241"/>
      <c r="E15" s="241">
        <v>-14</v>
      </c>
    </row>
    <row r="16" spans="1:5">
      <c r="A16" s="155">
        <v>2010109</v>
      </c>
      <c r="B16" s="19" t="s">
        <v>137</v>
      </c>
      <c r="C16" s="241"/>
      <c r="D16" s="241"/>
      <c r="E16" s="241"/>
    </row>
    <row r="17" spans="1:5">
      <c r="A17" s="155">
        <v>2010150</v>
      </c>
      <c r="B17" s="19" t="s">
        <v>138</v>
      </c>
      <c r="C17" s="241"/>
      <c r="D17" s="241"/>
      <c r="E17" s="241"/>
    </row>
    <row r="18" spans="1:5">
      <c r="A18" s="155">
        <v>2010199</v>
      </c>
      <c r="B18" s="19" t="s">
        <v>139</v>
      </c>
      <c r="C18" s="241"/>
      <c r="D18" s="241"/>
      <c r="E18" s="241">
        <v>-5</v>
      </c>
    </row>
    <row r="19" spans="1:5">
      <c r="A19" s="155">
        <v>20102</v>
      </c>
      <c r="B19" s="7" t="s">
        <v>140</v>
      </c>
      <c r="C19" s="241">
        <v>1013.29</v>
      </c>
      <c r="D19" s="241">
        <v>1013.29</v>
      </c>
      <c r="E19" s="241">
        <v>982</v>
      </c>
    </row>
    <row r="20" spans="1:5">
      <c r="A20" s="155">
        <v>2010201</v>
      </c>
      <c r="B20" s="19" t="s">
        <v>129</v>
      </c>
      <c r="C20" s="241">
        <v>541.7</v>
      </c>
      <c r="D20" s="241">
        <v>541.7</v>
      </c>
      <c r="E20" s="241">
        <v>501</v>
      </c>
    </row>
    <row r="21" spans="1:5">
      <c r="A21" s="155">
        <v>2010202</v>
      </c>
      <c r="B21" s="19" t="s">
        <v>130</v>
      </c>
      <c r="C21" s="241">
        <v>132.43</v>
      </c>
      <c r="D21" s="241">
        <v>132.43</v>
      </c>
      <c r="E21" s="241">
        <v>173</v>
      </c>
    </row>
    <row r="22" spans="1:5">
      <c r="A22" s="155">
        <v>2010203</v>
      </c>
      <c r="B22" s="19" t="s">
        <v>131</v>
      </c>
      <c r="C22" s="241"/>
      <c r="D22" s="241"/>
      <c r="E22" s="241"/>
    </row>
    <row r="23" spans="1:5">
      <c r="A23" s="155">
        <v>2010204</v>
      </c>
      <c r="B23" s="19" t="s">
        <v>141</v>
      </c>
      <c r="C23" s="241">
        <v>106.38</v>
      </c>
      <c r="D23" s="241">
        <v>106.38</v>
      </c>
      <c r="E23" s="241">
        <v>173</v>
      </c>
    </row>
    <row r="24" spans="1:5">
      <c r="A24" s="155">
        <v>2010205</v>
      </c>
      <c r="B24" s="19" t="s">
        <v>142</v>
      </c>
      <c r="C24" s="241">
        <v>42.4</v>
      </c>
      <c r="D24" s="241">
        <v>42.4</v>
      </c>
      <c r="E24" s="241">
        <v>6</v>
      </c>
    </row>
    <row r="25" spans="1:5">
      <c r="A25" s="155">
        <v>2010206</v>
      </c>
      <c r="B25" s="19" t="s">
        <v>143</v>
      </c>
      <c r="C25" s="241"/>
      <c r="D25" s="241"/>
      <c r="E25" s="241">
        <v>-1</v>
      </c>
    </row>
    <row r="26" spans="1:5">
      <c r="A26" s="155">
        <v>2010250</v>
      </c>
      <c r="B26" s="19" t="s">
        <v>138</v>
      </c>
      <c r="C26" s="241"/>
      <c r="D26" s="241"/>
      <c r="E26" s="241"/>
    </row>
    <row r="27" spans="1:5">
      <c r="A27" s="155">
        <v>2010299</v>
      </c>
      <c r="B27" s="19" t="s">
        <v>144</v>
      </c>
      <c r="C27" s="241">
        <v>190.38</v>
      </c>
      <c r="D27" s="241">
        <v>190.38</v>
      </c>
      <c r="E27" s="241">
        <v>130</v>
      </c>
    </row>
    <row r="28" spans="1:5">
      <c r="A28" s="155">
        <v>20103</v>
      </c>
      <c r="B28" s="7" t="s">
        <v>145</v>
      </c>
      <c r="C28" s="241">
        <v>17198.86</v>
      </c>
      <c r="D28" s="241">
        <v>17199.04</v>
      </c>
      <c r="E28" s="241">
        <v>16289</v>
      </c>
    </row>
    <row r="29" spans="1:5">
      <c r="A29" s="155">
        <v>2010301</v>
      </c>
      <c r="B29" s="19" t="s">
        <v>129</v>
      </c>
      <c r="C29" s="241">
        <v>9966.47</v>
      </c>
      <c r="D29" s="241">
        <v>9966.47</v>
      </c>
      <c r="E29" s="241">
        <v>8826</v>
      </c>
    </row>
    <row r="30" spans="1:5">
      <c r="A30" s="155">
        <v>2010302</v>
      </c>
      <c r="B30" s="19" t="s">
        <v>130</v>
      </c>
      <c r="C30" s="241">
        <v>4863</v>
      </c>
      <c r="D30" s="241">
        <v>4863.18</v>
      </c>
      <c r="E30" s="241">
        <v>4995</v>
      </c>
    </row>
    <row r="31" spans="1:5">
      <c r="A31" s="155">
        <v>2010303</v>
      </c>
      <c r="B31" s="19" t="s">
        <v>131</v>
      </c>
      <c r="C31" s="241">
        <v>37.05</v>
      </c>
      <c r="D31" s="241">
        <v>37.05</v>
      </c>
      <c r="E31" s="241">
        <v>105</v>
      </c>
    </row>
    <row r="32" spans="1:5">
      <c r="A32" s="155">
        <v>2010304</v>
      </c>
      <c r="B32" s="19" t="s">
        <v>146</v>
      </c>
      <c r="C32" s="241"/>
      <c r="D32" s="241"/>
      <c r="E32" s="241"/>
    </row>
    <row r="33" spans="1:5">
      <c r="A33" s="155">
        <v>2010305</v>
      </c>
      <c r="B33" s="19" t="s">
        <v>147</v>
      </c>
      <c r="C33" s="241"/>
      <c r="D33" s="241"/>
      <c r="E33" s="241"/>
    </row>
    <row r="34" spans="1:5">
      <c r="A34" s="155">
        <v>2010306</v>
      </c>
      <c r="B34" s="19" t="s">
        <v>148</v>
      </c>
      <c r="C34" s="241"/>
      <c r="D34" s="241"/>
      <c r="E34" s="241"/>
    </row>
    <row r="35" spans="1:5">
      <c r="A35" s="155">
        <v>2010308</v>
      </c>
      <c r="B35" s="19" t="s">
        <v>149</v>
      </c>
      <c r="C35" s="241">
        <v>300</v>
      </c>
      <c r="D35" s="241">
        <v>300</v>
      </c>
      <c r="E35" s="241">
        <v>427</v>
      </c>
    </row>
    <row r="36" spans="1:5">
      <c r="A36" s="155">
        <v>2010309</v>
      </c>
      <c r="B36" s="19" t="s">
        <v>150</v>
      </c>
      <c r="C36" s="241"/>
      <c r="D36" s="241"/>
      <c r="E36" s="241"/>
    </row>
    <row r="37" spans="1:5">
      <c r="A37" s="155">
        <v>2010350</v>
      </c>
      <c r="B37" s="19" t="s">
        <v>138</v>
      </c>
      <c r="C37" s="241">
        <v>935.55</v>
      </c>
      <c r="D37" s="241">
        <v>935.55</v>
      </c>
      <c r="E37" s="241">
        <v>963</v>
      </c>
    </row>
    <row r="38" ht="31" customHeight="true" spans="1:5">
      <c r="A38" s="155">
        <v>2010399</v>
      </c>
      <c r="B38" s="19" t="s">
        <v>151</v>
      </c>
      <c r="C38" s="241">
        <v>1096.79</v>
      </c>
      <c r="D38" s="241">
        <v>1096.79</v>
      </c>
      <c r="E38" s="241">
        <v>973</v>
      </c>
    </row>
    <row r="39" spans="1:5">
      <c r="A39" s="155">
        <v>20104</v>
      </c>
      <c r="B39" s="7" t="s">
        <v>152</v>
      </c>
      <c r="C39" s="241">
        <v>1561</v>
      </c>
      <c r="D39" s="241">
        <v>1561</v>
      </c>
      <c r="E39" s="241">
        <v>1433</v>
      </c>
    </row>
    <row r="40" spans="1:5">
      <c r="A40" s="155">
        <v>2010401</v>
      </c>
      <c r="B40" s="19" t="s">
        <v>129</v>
      </c>
      <c r="C40" s="241">
        <v>682.67</v>
      </c>
      <c r="D40" s="241">
        <v>682.67</v>
      </c>
      <c r="E40" s="241">
        <v>564</v>
      </c>
    </row>
    <row r="41" spans="1:5">
      <c r="A41" s="155">
        <v>2010402</v>
      </c>
      <c r="B41" s="19" t="s">
        <v>130</v>
      </c>
      <c r="C41" s="241">
        <v>104.55</v>
      </c>
      <c r="D41" s="241">
        <v>104.55</v>
      </c>
      <c r="E41" s="241">
        <v>142</v>
      </c>
    </row>
    <row r="42" spans="1:5">
      <c r="A42" s="155">
        <v>2010403</v>
      </c>
      <c r="B42" s="19" t="s">
        <v>131</v>
      </c>
      <c r="C42" s="241"/>
      <c r="D42" s="241"/>
      <c r="E42" s="241"/>
    </row>
    <row r="43" spans="1:5">
      <c r="A43" s="155">
        <v>2010404</v>
      </c>
      <c r="B43" s="19" t="s">
        <v>153</v>
      </c>
      <c r="C43" s="241">
        <v>123</v>
      </c>
      <c r="D43" s="241">
        <v>123</v>
      </c>
      <c r="E43" s="241">
        <v>111</v>
      </c>
    </row>
    <row r="44" spans="1:5">
      <c r="A44" s="155">
        <v>2010405</v>
      </c>
      <c r="B44" s="19" t="s">
        <v>154</v>
      </c>
      <c r="C44" s="241"/>
      <c r="D44" s="241"/>
      <c r="E44" s="241"/>
    </row>
    <row r="45" spans="1:5">
      <c r="A45" s="155">
        <v>2010406</v>
      </c>
      <c r="B45" s="19" t="s">
        <v>155</v>
      </c>
      <c r="C45" s="241"/>
      <c r="D45" s="241"/>
      <c r="E45" s="241"/>
    </row>
    <row r="46" spans="1:5">
      <c r="A46" s="155">
        <v>2010407</v>
      </c>
      <c r="B46" s="19" t="s">
        <v>156</v>
      </c>
      <c r="C46" s="241"/>
      <c r="D46" s="241"/>
      <c r="E46" s="241"/>
    </row>
    <row r="47" spans="1:5">
      <c r="A47" s="155">
        <v>2010408</v>
      </c>
      <c r="B47" s="19" t="s">
        <v>157</v>
      </c>
      <c r="C47" s="241"/>
      <c r="D47" s="241"/>
      <c r="E47" s="241"/>
    </row>
    <row r="48" spans="1:5">
      <c r="A48" s="155">
        <v>2010450</v>
      </c>
      <c r="B48" s="19" t="s">
        <v>138</v>
      </c>
      <c r="C48" s="241">
        <v>132.31</v>
      </c>
      <c r="D48" s="241">
        <v>132.31</v>
      </c>
      <c r="E48" s="241">
        <v>102</v>
      </c>
    </row>
    <row r="49" spans="1:5">
      <c r="A49" s="155">
        <v>2010499</v>
      </c>
      <c r="B49" s="19" t="s">
        <v>158</v>
      </c>
      <c r="C49" s="241">
        <v>518.47</v>
      </c>
      <c r="D49" s="241">
        <v>518.47</v>
      </c>
      <c r="E49" s="241">
        <v>514</v>
      </c>
    </row>
    <row r="50" spans="1:5">
      <c r="A50" s="155">
        <v>20105</v>
      </c>
      <c r="B50" s="7" t="s">
        <v>159</v>
      </c>
      <c r="C50" s="241">
        <v>1528.33</v>
      </c>
      <c r="D50" s="241">
        <v>1528.33</v>
      </c>
      <c r="E50" s="241">
        <v>1374</v>
      </c>
    </row>
    <row r="51" spans="1:5">
      <c r="A51" s="155">
        <v>2010501</v>
      </c>
      <c r="B51" s="19" t="s">
        <v>129</v>
      </c>
      <c r="C51" s="241">
        <v>0.63</v>
      </c>
      <c r="D51" s="241">
        <v>0.63</v>
      </c>
      <c r="E51" s="241"/>
    </row>
    <row r="52" spans="1:5">
      <c r="A52" s="155">
        <v>2010502</v>
      </c>
      <c r="B52" s="19" t="s">
        <v>130</v>
      </c>
      <c r="C52" s="241"/>
      <c r="D52" s="241"/>
      <c r="E52" s="241"/>
    </row>
    <row r="53" spans="1:5">
      <c r="A53" s="155">
        <v>2010503</v>
      </c>
      <c r="B53" s="19" t="s">
        <v>131</v>
      </c>
      <c r="C53" s="241"/>
      <c r="D53" s="241"/>
      <c r="E53" s="241"/>
    </row>
    <row r="54" spans="1:5">
      <c r="A54" s="155">
        <v>2010504</v>
      </c>
      <c r="B54" s="19" t="s">
        <v>160</v>
      </c>
      <c r="C54" s="241"/>
      <c r="D54" s="241"/>
      <c r="E54" s="241"/>
    </row>
    <row r="55" spans="1:5">
      <c r="A55" s="155">
        <v>2010505</v>
      </c>
      <c r="B55" s="19" t="s">
        <v>161</v>
      </c>
      <c r="C55" s="241">
        <v>31.86</v>
      </c>
      <c r="D55" s="241">
        <v>31.86</v>
      </c>
      <c r="E55" s="241">
        <v>32</v>
      </c>
    </row>
    <row r="56" spans="1:5">
      <c r="A56" s="155">
        <v>2010506</v>
      </c>
      <c r="B56" s="19" t="s">
        <v>162</v>
      </c>
      <c r="C56" s="241"/>
      <c r="D56" s="241"/>
      <c r="E56" s="241"/>
    </row>
    <row r="57" spans="1:5">
      <c r="A57" s="155">
        <v>2010507</v>
      </c>
      <c r="B57" s="19" t="s">
        <v>163</v>
      </c>
      <c r="C57" s="241">
        <v>435</v>
      </c>
      <c r="D57" s="241">
        <v>435</v>
      </c>
      <c r="E57" s="241">
        <v>435</v>
      </c>
    </row>
    <row r="58" spans="1:5">
      <c r="A58" s="155">
        <v>2010508</v>
      </c>
      <c r="B58" s="19" t="s">
        <v>164</v>
      </c>
      <c r="C58" s="241">
        <v>394.7</v>
      </c>
      <c r="D58" s="241">
        <v>394.7</v>
      </c>
      <c r="E58" s="241">
        <v>249</v>
      </c>
    </row>
    <row r="59" spans="1:5">
      <c r="A59" s="155">
        <v>2010550</v>
      </c>
      <c r="B59" s="19" t="s">
        <v>138</v>
      </c>
      <c r="C59" s="241">
        <v>476.4</v>
      </c>
      <c r="D59" s="241">
        <v>476.4</v>
      </c>
      <c r="E59" s="241">
        <v>454</v>
      </c>
    </row>
    <row r="60" spans="1:5">
      <c r="A60" s="155">
        <v>2010599</v>
      </c>
      <c r="B60" s="19" t="s">
        <v>165</v>
      </c>
      <c r="C60" s="241">
        <v>189.74</v>
      </c>
      <c r="D60" s="241">
        <v>189.74</v>
      </c>
      <c r="E60" s="241">
        <v>204</v>
      </c>
    </row>
    <row r="61" spans="1:5">
      <c r="A61" s="155">
        <v>20106</v>
      </c>
      <c r="B61" s="7" t="s">
        <v>166</v>
      </c>
      <c r="C61" s="241">
        <v>3566.2</v>
      </c>
      <c r="D61" s="241">
        <v>3566.22</v>
      </c>
      <c r="E61" s="241">
        <v>3400</v>
      </c>
    </row>
    <row r="62" spans="1:5">
      <c r="A62" s="155">
        <v>2010601</v>
      </c>
      <c r="B62" s="19" t="s">
        <v>129</v>
      </c>
      <c r="C62" s="241">
        <v>700.08</v>
      </c>
      <c r="D62" s="241">
        <v>700.08</v>
      </c>
      <c r="E62" s="241">
        <v>648</v>
      </c>
    </row>
    <row r="63" spans="1:5">
      <c r="A63" s="155">
        <v>2010602</v>
      </c>
      <c r="B63" s="19" t="s">
        <v>130</v>
      </c>
      <c r="C63" s="241">
        <v>261</v>
      </c>
      <c r="D63" s="241">
        <v>261</v>
      </c>
      <c r="E63" s="241">
        <v>262</v>
      </c>
    </row>
    <row r="64" spans="1:5">
      <c r="A64" s="155">
        <v>2010603</v>
      </c>
      <c r="B64" s="19" t="s">
        <v>131</v>
      </c>
      <c r="C64" s="241"/>
      <c r="D64" s="241"/>
      <c r="E64" s="241"/>
    </row>
    <row r="65" spans="1:5">
      <c r="A65" s="155">
        <v>2010604</v>
      </c>
      <c r="B65" s="19" t="s">
        <v>167</v>
      </c>
      <c r="C65" s="241"/>
      <c r="D65" s="241"/>
      <c r="E65" s="241"/>
    </row>
    <row r="66" spans="1:5">
      <c r="A66" s="155">
        <v>2010605</v>
      </c>
      <c r="B66" s="19" t="s">
        <v>168</v>
      </c>
      <c r="C66" s="241">
        <v>207</v>
      </c>
      <c r="D66" s="241">
        <v>207</v>
      </c>
      <c r="E66" s="241">
        <v>218</v>
      </c>
    </row>
    <row r="67" spans="1:5">
      <c r="A67" s="155">
        <v>2010606</v>
      </c>
      <c r="B67" s="19" t="s">
        <v>169</v>
      </c>
      <c r="C67" s="241"/>
      <c r="D67" s="241"/>
      <c r="E67" s="241"/>
    </row>
    <row r="68" spans="1:5">
      <c r="A68" s="155">
        <v>2010607</v>
      </c>
      <c r="B68" s="19" t="s">
        <v>170</v>
      </c>
      <c r="C68" s="241">
        <v>190</v>
      </c>
      <c r="D68" s="241">
        <v>190</v>
      </c>
      <c r="E68" s="241">
        <v>162</v>
      </c>
    </row>
    <row r="69" spans="1:5">
      <c r="A69" s="155">
        <v>2010608</v>
      </c>
      <c r="B69" s="19" t="s">
        <v>171</v>
      </c>
      <c r="C69" s="241"/>
      <c r="D69" s="241"/>
      <c r="E69" s="241"/>
    </row>
    <row r="70" spans="1:5">
      <c r="A70" s="155">
        <v>2010650</v>
      </c>
      <c r="B70" s="19" t="s">
        <v>138</v>
      </c>
      <c r="C70" s="241">
        <v>1549.75</v>
      </c>
      <c r="D70" s="241">
        <v>1549.77</v>
      </c>
      <c r="E70" s="241">
        <v>1070</v>
      </c>
    </row>
    <row r="71" spans="1:5">
      <c r="A71" s="155">
        <v>2010699</v>
      </c>
      <c r="B71" s="19" t="s">
        <v>172</v>
      </c>
      <c r="C71" s="241">
        <v>658.37</v>
      </c>
      <c r="D71" s="241">
        <v>658.37</v>
      </c>
      <c r="E71" s="241">
        <v>1040</v>
      </c>
    </row>
    <row r="72" spans="1:5">
      <c r="A72" s="155">
        <v>20107</v>
      </c>
      <c r="B72" s="7" t="s">
        <v>173</v>
      </c>
      <c r="C72" s="241"/>
      <c r="D72" s="241"/>
      <c r="E72" s="241"/>
    </row>
    <row r="73" spans="1:5">
      <c r="A73" s="155">
        <v>2010701</v>
      </c>
      <c r="B73" s="19" t="s">
        <v>129</v>
      </c>
      <c r="C73" s="241"/>
      <c r="D73" s="241"/>
      <c r="E73" s="241"/>
    </row>
    <row r="74" spans="1:5">
      <c r="A74" s="155">
        <v>2010702</v>
      </c>
      <c r="B74" s="19" t="s">
        <v>130</v>
      </c>
      <c r="C74" s="241"/>
      <c r="D74" s="241"/>
      <c r="E74" s="241"/>
    </row>
    <row r="75" spans="1:5">
      <c r="A75" s="155">
        <v>2010703</v>
      </c>
      <c r="B75" s="19" t="s">
        <v>131</v>
      </c>
      <c r="C75" s="241"/>
      <c r="D75" s="241"/>
      <c r="E75" s="241"/>
    </row>
    <row r="76" spans="1:5">
      <c r="A76" s="155">
        <v>2010709</v>
      </c>
      <c r="B76" s="19" t="s">
        <v>170</v>
      </c>
      <c r="C76" s="241"/>
      <c r="D76" s="241"/>
      <c r="E76" s="241"/>
    </row>
    <row r="77" spans="1:5">
      <c r="A77" s="155">
        <v>2010710</v>
      </c>
      <c r="B77" s="19" t="s">
        <v>174</v>
      </c>
      <c r="C77" s="241"/>
      <c r="D77" s="241"/>
      <c r="E77" s="241"/>
    </row>
    <row r="78" spans="1:5">
      <c r="A78" s="155">
        <v>2010750</v>
      </c>
      <c r="B78" s="19" t="s">
        <v>138</v>
      </c>
      <c r="C78" s="241"/>
      <c r="D78" s="241"/>
      <c r="E78" s="241"/>
    </row>
    <row r="79" spans="1:5">
      <c r="A79" s="155">
        <v>2010799</v>
      </c>
      <c r="B79" s="19" t="s">
        <v>175</v>
      </c>
      <c r="C79" s="241"/>
      <c r="D79" s="241"/>
      <c r="E79" s="241"/>
    </row>
    <row r="80" spans="1:5">
      <c r="A80" s="155">
        <v>20108</v>
      </c>
      <c r="B80" s="7" t="s">
        <v>176</v>
      </c>
      <c r="C80" s="241">
        <v>900.14</v>
      </c>
      <c r="D80" s="241">
        <v>900.14</v>
      </c>
      <c r="E80" s="241">
        <v>841</v>
      </c>
    </row>
    <row r="81" spans="1:5">
      <c r="A81" s="155">
        <v>2010801</v>
      </c>
      <c r="B81" s="19" t="s">
        <v>129</v>
      </c>
      <c r="C81" s="241">
        <v>663.45</v>
      </c>
      <c r="D81" s="241">
        <v>663.45</v>
      </c>
      <c r="E81" s="241">
        <v>608</v>
      </c>
    </row>
    <row r="82" spans="1:5">
      <c r="A82" s="155">
        <v>2010802</v>
      </c>
      <c r="B82" s="19" t="s">
        <v>130</v>
      </c>
      <c r="C82" s="241">
        <v>65.69</v>
      </c>
      <c r="D82" s="241">
        <v>65.69</v>
      </c>
      <c r="E82" s="241">
        <v>64</v>
      </c>
    </row>
    <row r="83" spans="1:5">
      <c r="A83" s="155">
        <v>2010803</v>
      </c>
      <c r="B83" s="19" t="s">
        <v>131</v>
      </c>
      <c r="C83" s="241"/>
      <c r="D83" s="241"/>
      <c r="E83" s="241"/>
    </row>
    <row r="84" spans="1:5">
      <c r="A84" s="155">
        <v>2010804</v>
      </c>
      <c r="B84" s="19" t="s">
        <v>177</v>
      </c>
      <c r="C84" s="241">
        <v>139</v>
      </c>
      <c r="D84" s="241">
        <v>139</v>
      </c>
      <c r="E84" s="241">
        <v>138</v>
      </c>
    </row>
    <row r="85" spans="1:5">
      <c r="A85" s="155">
        <v>2010805</v>
      </c>
      <c r="B85" s="19" t="s">
        <v>178</v>
      </c>
      <c r="C85" s="241">
        <v>32</v>
      </c>
      <c r="D85" s="241">
        <v>32</v>
      </c>
      <c r="E85" s="241">
        <v>31</v>
      </c>
    </row>
    <row r="86" spans="1:5">
      <c r="A86" s="155">
        <v>2010806</v>
      </c>
      <c r="B86" s="19" t="s">
        <v>170</v>
      </c>
      <c r="C86" s="241"/>
      <c r="D86" s="241"/>
      <c r="E86" s="241"/>
    </row>
    <row r="87" spans="1:5">
      <c r="A87" s="155">
        <v>2010850</v>
      </c>
      <c r="B87" s="19" t="s">
        <v>138</v>
      </c>
      <c r="C87" s="241"/>
      <c r="D87" s="241"/>
      <c r="E87" s="241"/>
    </row>
    <row r="88" spans="1:5">
      <c r="A88" s="155">
        <v>2010899</v>
      </c>
      <c r="B88" s="19" t="s">
        <v>179</v>
      </c>
      <c r="C88" s="241"/>
      <c r="D88" s="241"/>
      <c r="E88" s="241"/>
    </row>
    <row r="89" spans="1:5">
      <c r="A89" s="155">
        <v>20109</v>
      </c>
      <c r="B89" s="7" t="s">
        <v>180</v>
      </c>
      <c r="C89" s="241">
        <v>362.19</v>
      </c>
      <c r="D89" s="241">
        <v>362.19</v>
      </c>
      <c r="E89" s="241">
        <v>599</v>
      </c>
    </row>
    <row r="90" spans="1:5">
      <c r="A90" s="155">
        <v>2010901</v>
      </c>
      <c r="B90" s="19" t="s">
        <v>129</v>
      </c>
      <c r="C90" s="241"/>
      <c r="D90" s="241"/>
      <c r="E90" s="241"/>
    </row>
    <row r="91" spans="1:5">
      <c r="A91" s="155">
        <v>2010902</v>
      </c>
      <c r="B91" s="19" t="s">
        <v>130</v>
      </c>
      <c r="C91" s="241"/>
      <c r="D91" s="241"/>
      <c r="E91" s="241"/>
    </row>
    <row r="92" spans="1:5">
      <c r="A92" s="155">
        <v>2010903</v>
      </c>
      <c r="B92" s="19" t="s">
        <v>131</v>
      </c>
      <c r="C92" s="241"/>
      <c r="D92" s="241"/>
      <c r="E92" s="241"/>
    </row>
    <row r="93" spans="1:5">
      <c r="A93" s="155">
        <v>2010905</v>
      </c>
      <c r="B93" s="19" t="s">
        <v>181</v>
      </c>
      <c r="C93" s="241"/>
      <c r="D93" s="241"/>
      <c r="E93" s="241"/>
    </row>
    <row r="94" spans="1:5">
      <c r="A94" s="155">
        <v>2010907</v>
      </c>
      <c r="B94" s="19" t="s">
        <v>182</v>
      </c>
      <c r="C94" s="241"/>
      <c r="D94" s="241"/>
      <c r="E94" s="241"/>
    </row>
    <row r="95" spans="1:5">
      <c r="A95" s="155">
        <v>2010908</v>
      </c>
      <c r="B95" s="19" t="s">
        <v>170</v>
      </c>
      <c r="C95" s="241"/>
      <c r="D95" s="241"/>
      <c r="E95" s="241"/>
    </row>
    <row r="96" spans="1:5">
      <c r="A96" s="155">
        <v>2010909</v>
      </c>
      <c r="B96" s="19" t="s">
        <v>183</v>
      </c>
      <c r="C96" s="241"/>
      <c r="D96" s="241"/>
      <c r="E96" s="241"/>
    </row>
    <row r="97" spans="1:5">
      <c r="A97" s="155">
        <v>2010910</v>
      </c>
      <c r="B97" s="19" t="s">
        <v>184</v>
      </c>
      <c r="C97" s="241"/>
      <c r="D97" s="241"/>
      <c r="E97" s="241"/>
    </row>
    <row r="98" spans="1:5">
      <c r="A98" s="155">
        <v>2010911</v>
      </c>
      <c r="B98" s="19" t="s">
        <v>185</v>
      </c>
      <c r="C98" s="241"/>
      <c r="D98" s="241"/>
      <c r="E98" s="241"/>
    </row>
    <row r="99" spans="1:5">
      <c r="A99" s="155">
        <v>2010912</v>
      </c>
      <c r="B99" s="19" t="s">
        <v>186</v>
      </c>
      <c r="C99" s="241">
        <v>50</v>
      </c>
      <c r="D99" s="241">
        <v>50</v>
      </c>
      <c r="E99" s="241">
        <v>144</v>
      </c>
    </row>
    <row r="100" spans="1:5">
      <c r="A100" s="155">
        <v>2010950</v>
      </c>
      <c r="B100" s="19" t="s">
        <v>138</v>
      </c>
      <c r="C100" s="241"/>
      <c r="D100" s="241"/>
      <c r="E100" s="241"/>
    </row>
    <row r="101" spans="1:5">
      <c r="A101" s="155">
        <v>2010999</v>
      </c>
      <c r="B101" s="19" t="s">
        <v>187</v>
      </c>
      <c r="C101" s="241">
        <v>312.19</v>
      </c>
      <c r="D101" s="241">
        <v>312.19</v>
      </c>
      <c r="E101" s="241">
        <v>455</v>
      </c>
    </row>
    <row r="102" spans="1:5">
      <c r="A102" s="155">
        <v>20111</v>
      </c>
      <c r="B102" s="7" t="s">
        <v>188</v>
      </c>
      <c r="C102" s="241">
        <v>2541.8</v>
      </c>
      <c r="D102" s="241">
        <v>2541.8</v>
      </c>
      <c r="E102" s="241">
        <v>2438</v>
      </c>
    </row>
    <row r="103" spans="1:5">
      <c r="A103" s="155">
        <v>2011101</v>
      </c>
      <c r="B103" s="19" t="s">
        <v>129</v>
      </c>
      <c r="C103" s="241">
        <v>1539.05</v>
      </c>
      <c r="D103" s="241">
        <v>1539.05</v>
      </c>
      <c r="E103" s="241">
        <v>1487</v>
      </c>
    </row>
    <row r="104" spans="1:5">
      <c r="A104" s="155">
        <v>2011102</v>
      </c>
      <c r="B104" s="19" t="s">
        <v>130</v>
      </c>
      <c r="C104" s="241">
        <v>726.4</v>
      </c>
      <c r="D104" s="241">
        <v>726.4</v>
      </c>
      <c r="E104" s="241">
        <v>744</v>
      </c>
    </row>
    <row r="105" spans="1:5">
      <c r="A105" s="155">
        <v>2011103</v>
      </c>
      <c r="B105" s="19" t="s">
        <v>131</v>
      </c>
      <c r="C105" s="241"/>
      <c r="D105" s="241"/>
      <c r="E105" s="241"/>
    </row>
    <row r="106" spans="1:5">
      <c r="A106" s="155">
        <v>2011104</v>
      </c>
      <c r="B106" s="19" t="s">
        <v>189</v>
      </c>
      <c r="C106" s="241"/>
      <c r="D106" s="241"/>
      <c r="E106" s="241"/>
    </row>
    <row r="107" spans="1:5">
      <c r="A107" s="155">
        <v>2011105</v>
      </c>
      <c r="B107" s="19" t="s">
        <v>190</v>
      </c>
      <c r="C107" s="241"/>
      <c r="D107" s="241"/>
      <c r="E107" s="241"/>
    </row>
    <row r="108" spans="1:5">
      <c r="A108" s="155">
        <v>2011106</v>
      </c>
      <c r="B108" s="19" t="s">
        <v>191</v>
      </c>
      <c r="C108" s="241"/>
      <c r="D108" s="241"/>
      <c r="E108" s="241"/>
    </row>
    <row r="109" spans="1:5">
      <c r="A109" s="155">
        <v>2011150</v>
      </c>
      <c r="B109" s="19" t="s">
        <v>138</v>
      </c>
      <c r="C109" s="241"/>
      <c r="D109" s="241"/>
      <c r="E109" s="241"/>
    </row>
    <row r="110" spans="1:5">
      <c r="A110" s="155">
        <v>2011199</v>
      </c>
      <c r="B110" s="19" t="s">
        <v>192</v>
      </c>
      <c r="C110" s="241">
        <v>276.35</v>
      </c>
      <c r="D110" s="241">
        <v>276.35</v>
      </c>
      <c r="E110" s="241">
        <v>207</v>
      </c>
    </row>
    <row r="111" spans="1:5">
      <c r="A111" s="155">
        <v>20113</v>
      </c>
      <c r="B111" s="7" t="s">
        <v>193</v>
      </c>
      <c r="C111" s="241">
        <v>2834.76</v>
      </c>
      <c r="D111" s="241">
        <v>2834.76</v>
      </c>
      <c r="E111" s="241">
        <v>2647</v>
      </c>
    </row>
    <row r="112" spans="1:5">
      <c r="A112" s="155">
        <v>2011301</v>
      </c>
      <c r="B112" s="19" t="s">
        <v>129</v>
      </c>
      <c r="C112" s="241">
        <v>797.44</v>
      </c>
      <c r="D112" s="241">
        <v>797.44</v>
      </c>
      <c r="E112" s="241">
        <v>722</v>
      </c>
    </row>
    <row r="113" spans="1:5">
      <c r="A113" s="155">
        <v>2011302</v>
      </c>
      <c r="B113" s="19" t="s">
        <v>130</v>
      </c>
      <c r="C113" s="241">
        <v>472.6</v>
      </c>
      <c r="D113" s="241">
        <v>472.6</v>
      </c>
      <c r="E113" s="241">
        <v>487</v>
      </c>
    </row>
    <row r="114" spans="1:5">
      <c r="A114" s="155">
        <v>2011303</v>
      </c>
      <c r="B114" s="19" t="s">
        <v>131</v>
      </c>
      <c r="C114" s="241"/>
      <c r="D114" s="241"/>
      <c r="E114" s="241"/>
    </row>
    <row r="115" spans="1:5">
      <c r="A115" s="155">
        <v>2011304</v>
      </c>
      <c r="B115" s="19" t="s">
        <v>194</v>
      </c>
      <c r="C115" s="241"/>
      <c r="D115" s="241"/>
      <c r="E115" s="241"/>
    </row>
    <row r="116" spans="1:5">
      <c r="A116" s="155">
        <v>2011305</v>
      </c>
      <c r="B116" s="19" t="s">
        <v>195</v>
      </c>
      <c r="C116" s="241"/>
      <c r="D116" s="241"/>
      <c r="E116" s="241"/>
    </row>
    <row r="117" spans="1:5">
      <c r="A117" s="155">
        <v>2011306</v>
      </c>
      <c r="B117" s="19" t="s">
        <v>196</v>
      </c>
      <c r="C117" s="241"/>
      <c r="D117" s="241"/>
      <c r="E117" s="241"/>
    </row>
    <row r="118" spans="1:5">
      <c r="A118" s="155">
        <v>2011307</v>
      </c>
      <c r="B118" s="19" t="s">
        <v>197</v>
      </c>
      <c r="C118" s="241"/>
      <c r="D118" s="241"/>
      <c r="E118" s="241"/>
    </row>
    <row r="119" spans="1:5">
      <c r="A119" s="155">
        <v>2011308</v>
      </c>
      <c r="B119" s="19" t="s">
        <v>198</v>
      </c>
      <c r="C119" s="241">
        <v>916.51</v>
      </c>
      <c r="D119" s="241">
        <v>916.51</v>
      </c>
      <c r="E119" s="241">
        <v>863</v>
      </c>
    </row>
    <row r="120" spans="1:5">
      <c r="A120" s="155">
        <v>2011350</v>
      </c>
      <c r="B120" s="19" t="s">
        <v>138</v>
      </c>
      <c r="C120" s="241">
        <v>429.39</v>
      </c>
      <c r="D120" s="241">
        <v>429.39</v>
      </c>
      <c r="E120" s="241">
        <v>382</v>
      </c>
    </row>
    <row r="121" spans="1:5">
      <c r="A121" s="155">
        <v>2011399</v>
      </c>
      <c r="B121" s="19" t="s">
        <v>199</v>
      </c>
      <c r="C121" s="241">
        <v>218.82</v>
      </c>
      <c r="D121" s="241">
        <v>218.82</v>
      </c>
      <c r="E121" s="241">
        <v>193</v>
      </c>
    </row>
    <row r="122" spans="1:5">
      <c r="A122" s="155">
        <v>20114</v>
      </c>
      <c r="B122" s="7" t="s">
        <v>200</v>
      </c>
      <c r="C122" s="241">
        <v>30</v>
      </c>
      <c r="D122" s="241">
        <v>30</v>
      </c>
      <c r="E122" s="241">
        <v>29</v>
      </c>
    </row>
    <row r="123" spans="1:5">
      <c r="A123" s="155">
        <v>2011401</v>
      </c>
      <c r="B123" s="19" t="s">
        <v>129</v>
      </c>
      <c r="C123" s="241"/>
      <c r="D123" s="241"/>
      <c r="E123" s="241"/>
    </row>
    <row r="124" spans="1:5">
      <c r="A124" s="155">
        <v>2011402</v>
      </c>
      <c r="B124" s="19" t="s">
        <v>130</v>
      </c>
      <c r="C124" s="241"/>
      <c r="D124" s="241"/>
      <c r="E124" s="241"/>
    </row>
    <row r="125" spans="1:5">
      <c r="A125" s="155">
        <v>2011403</v>
      </c>
      <c r="B125" s="19" t="s">
        <v>131</v>
      </c>
      <c r="C125" s="241"/>
      <c r="D125" s="241"/>
      <c r="E125" s="241"/>
    </row>
    <row r="126" spans="1:5">
      <c r="A126" s="155">
        <v>2011404</v>
      </c>
      <c r="B126" s="19" t="s">
        <v>201</v>
      </c>
      <c r="C126" s="241"/>
      <c r="D126" s="241"/>
      <c r="E126" s="241"/>
    </row>
    <row r="127" spans="1:5">
      <c r="A127" s="155">
        <v>2011405</v>
      </c>
      <c r="B127" s="19" t="s">
        <v>202</v>
      </c>
      <c r="C127" s="241"/>
      <c r="D127" s="241"/>
      <c r="E127" s="241"/>
    </row>
    <row r="128" spans="1:5">
      <c r="A128" s="155">
        <v>2011408</v>
      </c>
      <c r="B128" s="19" t="s">
        <v>203</v>
      </c>
      <c r="C128" s="241"/>
      <c r="D128" s="241"/>
      <c r="E128" s="241"/>
    </row>
    <row r="129" spans="1:5">
      <c r="A129" s="155">
        <v>2011409</v>
      </c>
      <c r="B129" s="19" t="s">
        <v>204</v>
      </c>
      <c r="C129" s="241"/>
      <c r="D129" s="241"/>
      <c r="E129" s="241"/>
    </row>
    <row r="130" spans="1:5">
      <c r="A130" s="155">
        <v>2011410</v>
      </c>
      <c r="B130" s="19" t="s">
        <v>205</v>
      </c>
      <c r="C130" s="241"/>
      <c r="D130" s="241"/>
      <c r="E130" s="241"/>
    </row>
    <row r="131" spans="1:5">
      <c r="A131" s="155">
        <v>2011411</v>
      </c>
      <c r="B131" s="19" t="s">
        <v>206</v>
      </c>
      <c r="C131" s="241"/>
      <c r="D131" s="241"/>
      <c r="E131" s="241"/>
    </row>
    <row r="132" spans="1:5">
      <c r="A132" s="155">
        <v>2011450</v>
      </c>
      <c r="B132" s="19" t="s">
        <v>138</v>
      </c>
      <c r="C132" s="241"/>
      <c r="D132" s="241"/>
      <c r="E132" s="241"/>
    </row>
    <row r="133" spans="1:5">
      <c r="A133" s="155">
        <v>2011499</v>
      </c>
      <c r="B133" s="19" t="s">
        <v>207</v>
      </c>
      <c r="C133" s="241">
        <v>30</v>
      </c>
      <c r="D133" s="241">
        <v>30</v>
      </c>
      <c r="E133" s="241">
        <v>29</v>
      </c>
    </row>
    <row r="134" spans="1:5">
      <c r="A134" s="155">
        <v>20123</v>
      </c>
      <c r="B134" s="7" t="s">
        <v>208</v>
      </c>
      <c r="C134" s="241"/>
      <c r="D134" s="241"/>
      <c r="E134" s="241"/>
    </row>
    <row r="135" spans="1:5">
      <c r="A135" s="155">
        <v>2012301</v>
      </c>
      <c r="B135" s="19" t="s">
        <v>129</v>
      </c>
      <c r="C135" s="241"/>
      <c r="D135" s="241"/>
      <c r="E135" s="241"/>
    </row>
    <row r="136" spans="1:5">
      <c r="A136" s="155">
        <v>2012302</v>
      </c>
      <c r="B136" s="19" t="s">
        <v>130</v>
      </c>
      <c r="C136" s="241"/>
      <c r="D136" s="241"/>
      <c r="E136" s="241"/>
    </row>
    <row r="137" spans="1:5">
      <c r="A137" s="155">
        <v>2012303</v>
      </c>
      <c r="B137" s="19" t="s">
        <v>131</v>
      </c>
      <c r="C137" s="241"/>
      <c r="D137" s="241"/>
      <c r="E137" s="241"/>
    </row>
    <row r="138" spans="1:5">
      <c r="A138" s="155">
        <v>2012304</v>
      </c>
      <c r="B138" s="19" t="s">
        <v>209</v>
      </c>
      <c r="C138" s="241"/>
      <c r="D138" s="241"/>
      <c r="E138" s="241"/>
    </row>
    <row r="139" spans="1:5">
      <c r="A139" s="155">
        <v>2012350</v>
      </c>
      <c r="B139" s="19" t="s">
        <v>138</v>
      </c>
      <c r="C139" s="241"/>
      <c r="D139" s="241"/>
      <c r="E139" s="241"/>
    </row>
    <row r="140" spans="1:5">
      <c r="A140" s="155">
        <v>2012399</v>
      </c>
      <c r="B140" s="19" t="s">
        <v>210</v>
      </c>
      <c r="C140" s="241"/>
      <c r="D140" s="241"/>
      <c r="E140" s="241"/>
    </row>
    <row r="141" spans="1:5">
      <c r="A141" s="155">
        <v>20125</v>
      </c>
      <c r="B141" s="7" t="s">
        <v>211</v>
      </c>
      <c r="C141" s="241">
        <v>20</v>
      </c>
      <c r="D141" s="241">
        <v>20</v>
      </c>
      <c r="E141" s="241">
        <v>18</v>
      </c>
    </row>
    <row r="142" spans="1:5">
      <c r="A142" s="155">
        <v>2012501</v>
      </c>
      <c r="B142" s="19" t="s">
        <v>129</v>
      </c>
      <c r="C142" s="241"/>
      <c r="D142" s="241"/>
      <c r="E142" s="241"/>
    </row>
    <row r="143" spans="1:5">
      <c r="A143" s="155">
        <v>2012502</v>
      </c>
      <c r="B143" s="19" t="s">
        <v>130</v>
      </c>
      <c r="C143" s="241"/>
      <c r="D143" s="241"/>
      <c r="E143" s="241"/>
    </row>
    <row r="144" spans="1:5">
      <c r="A144" s="155">
        <v>2012503</v>
      </c>
      <c r="B144" s="19" t="s">
        <v>131</v>
      </c>
      <c r="C144" s="241"/>
      <c r="D144" s="241"/>
      <c r="E144" s="241"/>
    </row>
    <row r="145" spans="1:5">
      <c r="A145" s="155">
        <v>2012504</v>
      </c>
      <c r="B145" s="19" t="s">
        <v>212</v>
      </c>
      <c r="C145" s="241"/>
      <c r="D145" s="241"/>
      <c r="E145" s="241"/>
    </row>
    <row r="146" spans="1:5">
      <c r="A146" s="155">
        <v>2012505</v>
      </c>
      <c r="B146" s="19" t="s">
        <v>213</v>
      </c>
      <c r="C146" s="241"/>
      <c r="D146" s="241"/>
      <c r="E146" s="241"/>
    </row>
    <row r="147" spans="1:5">
      <c r="A147" s="155">
        <v>2012550</v>
      </c>
      <c r="B147" s="19" t="s">
        <v>138</v>
      </c>
      <c r="C147" s="241"/>
      <c r="D147" s="241"/>
      <c r="E147" s="241"/>
    </row>
    <row r="148" spans="1:5">
      <c r="A148" s="155">
        <v>2012599</v>
      </c>
      <c r="B148" s="19" t="s">
        <v>214</v>
      </c>
      <c r="C148" s="241">
        <v>20</v>
      </c>
      <c r="D148" s="241">
        <v>20</v>
      </c>
      <c r="E148" s="241">
        <v>18</v>
      </c>
    </row>
    <row r="149" spans="1:5">
      <c r="A149" s="155">
        <v>20126</v>
      </c>
      <c r="B149" s="7" t="s">
        <v>215</v>
      </c>
      <c r="C149" s="241">
        <v>515.25</v>
      </c>
      <c r="D149" s="241">
        <v>515.25</v>
      </c>
      <c r="E149" s="241">
        <v>674</v>
      </c>
    </row>
    <row r="150" spans="1:5">
      <c r="A150" s="155">
        <v>2012601</v>
      </c>
      <c r="B150" s="19" t="s">
        <v>129</v>
      </c>
      <c r="C150" s="241"/>
      <c r="D150" s="241"/>
      <c r="E150" s="241"/>
    </row>
    <row r="151" spans="1:5">
      <c r="A151" s="155">
        <v>2012602</v>
      </c>
      <c r="B151" s="19" t="s">
        <v>130</v>
      </c>
      <c r="C151" s="241"/>
      <c r="D151" s="241"/>
      <c r="E151" s="241"/>
    </row>
    <row r="152" spans="1:5">
      <c r="A152" s="155">
        <v>2012603</v>
      </c>
      <c r="B152" s="19" t="s">
        <v>131</v>
      </c>
      <c r="C152" s="241"/>
      <c r="D152" s="241"/>
      <c r="E152" s="241"/>
    </row>
    <row r="153" spans="1:5">
      <c r="A153" s="155">
        <v>2012604</v>
      </c>
      <c r="B153" s="19" t="s">
        <v>216</v>
      </c>
      <c r="C153" s="241">
        <v>381.15</v>
      </c>
      <c r="D153" s="241">
        <v>381.15</v>
      </c>
      <c r="E153" s="241">
        <v>488</v>
      </c>
    </row>
    <row r="154" spans="1:5">
      <c r="A154" s="155">
        <v>2012699</v>
      </c>
      <c r="B154" s="19" t="s">
        <v>217</v>
      </c>
      <c r="C154" s="241">
        <v>134.1</v>
      </c>
      <c r="D154" s="241">
        <v>134.1</v>
      </c>
      <c r="E154" s="241">
        <v>186</v>
      </c>
    </row>
    <row r="155" spans="1:5">
      <c r="A155" s="155">
        <v>20128</v>
      </c>
      <c r="B155" s="7" t="s">
        <v>218</v>
      </c>
      <c r="C155" s="241">
        <v>84</v>
      </c>
      <c r="D155" s="241">
        <v>84</v>
      </c>
      <c r="E155" s="241">
        <v>93</v>
      </c>
    </row>
    <row r="156" spans="1:5">
      <c r="A156" s="155">
        <v>2012801</v>
      </c>
      <c r="B156" s="19" t="s">
        <v>129</v>
      </c>
      <c r="C156" s="241"/>
      <c r="D156" s="241"/>
      <c r="E156" s="241"/>
    </row>
    <row r="157" spans="1:5">
      <c r="A157" s="155">
        <v>2012802</v>
      </c>
      <c r="B157" s="19" t="s">
        <v>130</v>
      </c>
      <c r="C157" s="241"/>
      <c r="D157" s="241"/>
      <c r="E157" s="241"/>
    </row>
    <row r="158" spans="1:5">
      <c r="A158" s="155">
        <v>2012803</v>
      </c>
      <c r="B158" s="19" t="s">
        <v>131</v>
      </c>
      <c r="C158" s="241"/>
      <c r="D158" s="241"/>
      <c r="E158" s="241"/>
    </row>
    <row r="159" spans="1:5">
      <c r="A159" s="155">
        <v>2012804</v>
      </c>
      <c r="B159" s="19" t="s">
        <v>143</v>
      </c>
      <c r="C159" s="241">
        <v>74.4</v>
      </c>
      <c r="D159" s="241">
        <v>74.4</v>
      </c>
      <c r="E159" s="241">
        <v>71</v>
      </c>
    </row>
    <row r="160" spans="1:5">
      <c r="A160" s="155">
        <v>2012850</v>
      </c>
      <c r="B160" s="19" t="s">
        <v>138</v>
      </c>
      <c r="C160" s="241">
        <v>9.6</v>
      </c>
      <c r="D160" s="241">
        <v>9.6</v>
      </c>
      <c r="E160" s="241"/>
    </row>
    <row r="161" spans="1:5">
      <c r="A161" s="155">
        <v>2012899</v>
      </c>
      <c r="B161" s="19" t="s">
        <v>219</v>
      </c>
      <c r="C161" s="241"/>
      <c r="D161" s="241"/>
      <c r="E161" s="241">
        <v>22</v>
      </c>
    </row>
    <row r="162" spans="1:5">
      <c r="A162" s="155">
        <v>20129</v>
      </c>
      <c r="B162" s="7" t="s">
        <v>220</v>
      </c>
      <c r="C162" s="241">
        <v>2223.03</v>
      </c>
      <c r="D162" s="241">
        <v>2223.03</v>
      </c>
      <c r="E162" s="241">
        <v>2181</v>
      </c>
    </row>
    <row r="163" spans="1:5">
      <c r="A163" s="155">
        <v>2012901</v>
      </c>
      <c r="B163" s="19" t="s">
        <v>129</v>
      </c>
      <c r="C163" s="241">
        <v>802.34</v>
      </c>
      <c r="D163" s="241">
        <v>802.34</v>
      </c>
      <c r="E163" s="241">
        <v>732</v>
      </c>
    </row>
    <row r="164" spans="1:5">
      <c r="A164" s="155">
        <v>2012902</v>
      </c>
      <c r="B164" s="19" t="s">
        <v>130</v>
      </c>
      <c r="C164" s="241">
        <v>166.17</v>
      </c>
      <c r="D164" s="241">
        <v>166.17</v>
      </c>
      <c r="E164" s="241">
        <v>170</v>
      </c>
    </row>
    <row r="165" spans="1:5">
      <c r="A165" s="155">
        <v>2012903</v>
      </c>
      <c r="B165" s="19" t="s">
        <v>131</v>
      </c>
      <c r="C165" s="241"/>
      <c r="D165" s="241"/>
      <c r="E165" s="241"/>
    </row>
    <row r="166" spans="1:5">
      <c r="A166" s="155">
        <v>2012906</v>
      </c>
      <c r="B166" s="19" t="s">
        <v>221</v>
      </c>
      <c r="C166" s="241">
        <v>753.54</v>
      </c>
      <c r="D166" s="241">
        <v>753.54</v>
      </c>
      <c r="E166" s="241">
        <v>753</v>
      </c>
    </row>
    <row r="167" spans="1:5">
      <c r="A167" s="155">
        <v>2012950</v>
      </c>
      <c r="B167" s="19" t="s">
        <v>138</v>
      </c>
      <c r="C167" s="241"/>
      <c r="D167" s="241"/>
      <c r="E167" s="241"/>
    </row>
    <row r="168" spans="1:5">
      <c r="A168" s="155">
        <v>2012999</v>
      </c>
      <c r="B168" s="19" t="s">
        <v>222</v>
      </c>
      <c r="C168" s="241">
        <v>500.98</v>
      </c>
      <c r="D168" s="241">
        <v>500.98</v>
      </c>
      <c r="E168" s="241">
        <v>526</v>
      </c>
    </row>
    <row r="169" spans="1:5">
      <c r="A169" s="155">
        <v>20131</v>
      </c>
      <c r="B169" s="7" t="s">
        <v>223</v>
      </c>
      <c r="C169" s="241"/>
      <c r="D169" s="241"/>
      <c r="E169" s="241"/>
    </row>
    <row r="170" spans="1:5">
      <c r="A170" s="155">
        <v>2013101</v>
      </c>
      <c r="B170" s="19" t="s">
        <v>129</v>
      </c>
      <c r="C170" s="241"/>
      <c r="D170" s="241"/>
      <c r="E170" s="241"/>
    </row>
    <row r="171" spans="1:5">
      <c r="A171" s="155">
        <v>2013102</v>
      </c>
      <c r="B171" s="19" t="s">
        <v>130</v>
      </c>
      <c r="C171" s="241"/>
      <c r="D171" s="241"/>
      <c r="E171" s="241"/>
    </row>
    <row r="172" spans="1:5">
      <c r="A172" s="155">
        <v>2013103</v>
      </c>
      <c r="B172" s="19" t="s">
        <v>131</v>
      </c>
      <c r="C172" s="241"/>
      <c r="D172" s="241"/>
      <c r="E172" s="241"/>
    </row>
    <row r="173" spans="1:5">
      <c r="A173" s="155">
        <v>2013105</v>
      </c>
      <c r="B173" s="19" t="s">
        <v>224</v>
      </c>
      <c r="C173" s="241"/>
      <c r="D173" s="241"/>
      <c r="E173" s="241"/>
    </row>
    <row r="174" spans="1:5">
      <c r="A174" s="155">
        <v>2013150</v>
      </c>
      <c r="B174" s="19" t="s">
        <v>138</v>
      </c>
      <c r="C174" s="241"/>
      <c r="D174" s="241"/>
      <c r="E174" s="241"/>
    </row>
    <row r="175" ht="30" customHeight="true" spans="1:5">
      <c r="A175" s="155">
        <v>2013199</v>
      </c>
      <c r="B175" s="19" t="s">
        <v>225</v>
      </c>
      <c r="C175" s="241"/>
      <c r="D175" s="241"/>
      <c r="E175" s="241"/>
    </row>
    <row r="176" spans="1:5">
      <c r="A176" s="155">
        <v>20132</v>
      </c>
      <c r="B176" s="7" t="s">
        <v>226</v>
      </c>
      <c r="C176" s="241">
        <v>5311.99</v>
      </c>
      <c r="D176" s="241">
        <v>5311.99</v>
      </c>
      <c r="E176" s="241">
        <v>5412</v>
      </c>
    </row>
    <row r="177" spans="1:5">
      <c r="A177" s="155">
        <v>2013201</v>
      </c>
      <c r="B177" s="19" t="s">
        <v>129</v>
      </c>
      <c r="C177" s="241">
        <v>1601.81</v>
      </c>
      <c r="D177" s="241">
        <v>1601.81</v>
      </c>
      <c r="E177" s="241">
        <v>1457</v>
      </c>
    </row>
    <row r="178" spans="1:5">
      <c r="A178" s="155">
        <v>2013202</v>
      </c>
      <c r="B178" s="19" t="s">
        <v>130</v>
      </c>
      <c r="C178" s="241">
        <v>2293.69</v>
      </c>
      <c r="D178" s="241">
        <v>2293.69</v>
      </c>
      <c r="E178" s="241">
        <v>2565</v>
      </c>
    </row>
    <row r="179" spans="1:5">
      <c r="A179" s="155">
        <v>2013203</v>
      </c>
      <c r="B179" s="19" t="s">
        <v>131</v>
      </c>
      <c r="C179" s="241"/>
      <c r="D179" s="241"/>
      <c r="E179" s="241"/>
    </row>
    <row r="180" spans="1:5">
      <c r="A180" s="155">
        <v>2013204</v>
      </c>
      <c r="B180" s="19" t="s">
        <v>227</v>
      </c>
      <c r="C180" s="241">
        <v>35</v>
      </c>
      <c r="D180" s="241">
        <v>35</v>
      </c>
      <c r="E180" s="241">
        <v>35</v>
      </c>
    </row>
    <row r="181" spans="1:5">
      <c r="A181" s="155">
        <v>2013250</v>
      </c>
      <c r="B181" s="19" t="s">
        <v>138</v>
      </c>
      <c r="C181" s="241">
        <v>490.85</v>
      </c>
      <c r="D181" s="241">
        <v>490.85</v>
      </c>
      <c r="E181" s="241">
        <v>470</v>
      </c>
    </row>
    <row r="182" spans="1:5">
      <c r="A182" s="155">
        <v>2013299</v>
      </c>
      <c r="B182" s="19" t="s">
        <v>228</v>
      </c>
      <c r="C182" s="241">
        <v>890.64</v>
      </c>
      <c r="D182" s="241">
        <v>890.64</v>
      </c>
      <c r="E182" s="241">
        <v>885</v>
      </c>
    </row>
    <row r="183" spans="1:5">
      <c r="A183" s="155">
        <v>20133</v>
      </c>
      <c r="B183" s="7" t="s">
        <v>229</v>
      </c>
      <c r="C183" s="241">
        <v>2955.7</v>
      </c>
      <c r="D183" s="241">
        <v>2955.7</v>
      </c>
      <c r="E183" s="241">
        <v>3109</v>
      </c>
    </row>
    <row r="184" spans="1:5">
      <c r="A184" s="155">
        <v>2013301</v>
      </c>
      <c r="B184" s="19" t="s">
        <v>129</v>
      </c>
      <c r="C184" s="241">
        <v>679.36</v>
      </c>
      <c r="D184" s="241">
        <v>679.36</v>
      </c>
      <c r="E184" s="241">
        <v>643</v>
      </c>
    </row>
    <row r="185" spans="1:5">
      <c r="A185" s="155">
        <v>2013302</v>
      </c>
      <c r="B185" s="19" t="s">
        <v>130</v>
      </c>
      <c r="C185" s="241">
        <v>137.14</v>
      </c>
      <c r="D185" s="241">
        <v>137.14</v>
      </c>
      <c r="E185" s="241">
        <v>112</v>
      </c>
    </row>
    <row r="186" spans="1:5">
      <c r="A186" s="155">
        <v>2013303</v>
      </c>
      <c r="B186" s="19" t="s">
        <v>131</v>
      </c>
      <c r="C186" s="241"/>
      <c r="D186" s="241"/>
      <c r="E186" s="241"/>
    </row>
    <row r="187" spans="1:5">
      <c r="A187" s="155">
        <v>2013304</v>
      </c>
      <c r="B187" s="19" t="s">
        <v>230</v>
      </c>
      <c r="C187" s="241">
        <v>1646.68</v>
      </c>
      <c r="D187" s="241">
        <v>1646.68</v>
      </c>
      <c r="E187" s="241">
        <v>1697</v>
      </c>
    </row>
    <row r="188" spans="1:5">
      <c r="A188" s="155">
        <v>2013350</v>
      </c>
      <c r="B188" s="19" t="s">
        <v>138</v>
      </c>
      <c r="C188" s="241"/>
      <c r="D188" s="241"/>
      <c r="E188" s="241"/>
    </row>
    <row r="189" spans="1:5">
      <c r="A189" s="155">
        <v>2013399</v>
      </c>
      <c r="B189" s="19" t="s">
        <v>231</v>
      </c>
      <c r="C189" s="241">
        <v>492.52</v>
      </c>
      <c r="D189" s="241">
        <v>492.52</v>
      </c>
      <c r="E189" s="241">
        <v>657</v>
      </c>
    </row>
    <row r="190" spans="1:5">
      <c r="A190" s="155">
        <v>20134</v>
      </c>
      <c r="B190" s="7" t="s">
        <v>232</v>
      </c>
      <c r="C190" s="241">
        <v>1440.59</v>
      </c>
      <c r="D190" s="241">
        <v>1440.59</v>
      </c>
      <c r="E190" s="241">
        <v>1675</v>
      </c>
    </row>
    <row r="191" spans="1:5">
      <c r="A191" s="155">
        <v>2013401</v>
      </c>
      <c r="B191" s="19" t="s">
        <v>129</v>
      </c>
      <c r="C191" s="241">
        <v>631.63</v>
      </c>
      <c r="D191" s="241">
        <v>631.63</v>
      </c>
      <c r="E191" s="241">
        <v>574</v>
      </c>
    </row>
    <row r="192" spans="1:5">
      <c r="A192" s="155">
        <v>2013402</v>
      </c>
      <c r="B192" s="19" t="s">
        <v>130</v>
      </c>
      <c r="C192" s="241">
        <v>112.54</v>
      </c>
      <c r="D192" s="241">
        <v>112.54</v>
      </c>
      <c r="E192" s="241">
        <v>162</v>
      </c>
    </row>
    <row r="193" spans="1:5">
      <c r="A193" s="155">
        <v>2013403</v>
      </c>
      <c r="B193" s="19" t="s">
        <v>131</v>
      </c>
      <c r="C193" s="241"/>
      <c r="D193" s="241"/>
      <c r="E193" s="241"/>
    </row>
    <row r="194" spans="1:5">
      <c r="A194" s="155">
        <v>2013404</v>
      </c>
      <c r="B194" s="19" t="s">
        <v>233</v>
      </c>
      <c r="C194" s="241">
        <v>20</v>
      </c>
      <c r="D194" s="241">
        <v>20</v>
      </c>
      <c r="E194" s="241">
        <v>20</v>
      </c>
    </row>
    <row r="195" spans="1:5">
      <c r="A195" s="155">
        <v>2013405</v>
      </c>
      <c r="B195" s="19" t="s">
        <v>234</v>
      </c>
      <c r="C195" s="241"/>
      <c r="D195" s="241"/>
      <c r="E195" s="241"/>
    </row>
    <row r="196" spans="1:5">
      <c r="A196" s="155">
        <v>2013450</v>
      </c>
      <c r="B196" s="19" t="s">
        <v>138</v>
      </c>
      <c r="C196" s="241"/>
      <c r="D196" s="241"/>
      <c r="E196" s="241"/>
    </row>
    <row r="197" spans="1:5">
      <c r="A197" s="155">
        <v>2013499</v>
      </c>
      <c r="B197" s="19" t="s">
        <v>235</v>
      </c>
      <c r="C197" s="241">
        <v>676.42</v>
      </c>
      <c r="D197" s="241">
        <v>676.42</v>
      </c>
      <c r="E197" s="241">
        <v>919</v>
      </c>
    </row>
    <row r="198" spans="1:5">
      <c r="A198" s="155">
        <v>20135</v>
      </c>
      <c r="B198" s="7" t="s">
        <v>236</v>
      </c>
      <c r="C198" s="241"/>
      <c r="D198" s="241"/>
      <c r="E198" s="241"/>
    </row>
    <row r="199" spans="1:5">
      <c r="A199" s="155">
        <v>2013501</v>
      </c>
      <c r="B199" s="19" t="s">
        <v>129</v>
      </c>
      <c r="C199" s="241"/>
      <c r="D199" s="241"/>
      <c r="E199" s="241"/>
    </row>
    <row r="200" spans="1:5">
      <c r="A200" s="155">
        <v>2013502</v>
      </c>
      <c r="B200" s="19" t="s">
        <v>130</v>
      </c>
      <c r="C200" s="241"/>
      <c r="D200" s="241"/>
      <c r="E200" s="241"/>
    </row>
    <row r="201" spans="1:5">
      <c r="A201" s="155">
        <v>2013503</v>
      </c>
      <c r="B201" s="19" t="s">
        <v>131</v>
      </c>
      <c r="C201" s="241"/>
      <c r="D201" s="241"/>
      <c r="E201" s="241"/>
    </row>
    <row r="202" spans="1:5">
      <c r="A202" s="155">
        <v>2013550</v>
      </c>
      <c r="B202" s="19" t="s">
        <v>138</v>
      </c>
      <c r="C202" s="241"/>
      <c r="D202" s="241"/>
      <c r="E202" s="241"/>
    </row>
    <row r="203" spans="1:5">
      <c r="A203" s="155">
        <v>2013599</v>
      </c>
      <c r="B203" s="19" t="s">
        <v>237</v>
      </c>
      <c r="C203" s="241"/>
      <c r="D203" s="241"/>
      <c r="E203" s="241"/>
    </row>
    <row r="204" spans="1:5">
      <c r="A204" s="155">
        <v>20136</v>
      </c>
      <c r="B204" s="7" t="s">
        <v>238</v>
      </c>
      <c r="C204" s="241">
        <v>232.58</v>
      </c>
      <c r="D204" s="241">
        <v>232.58</v>
      </c>
      <c r="E204" s="241">
        <v>232</v>
      </c>
    </row>
    <row r="205" spans="1:5">
      <c r="A205" s="155">
        <v>2013601</v>
      </c>
      <c r="B205" s="19" t="s">
        <v>129</v>
      </c>
      <c r="C205" s="241"/>
      <c r="D205" s="241"/>
      <c r="E205" s="241"/>
    </row>
    <row r="206" spans="1:5">
      <c r="A206" s="155">
        <v>2013602</v>
      </c>
      <c r="B206" s="19" t="s">
        <v>130</v>
      </c>
      <c r="C206" s="241"/>
      <c r="D206" s="241"/>
      <c r="E206" s="241"/>
    </row>
    <row r="207" spans="1:5">
      <c r="A207" s="155">
        <v>2013603</v>
      </c>
      <c r="B207" s="19" t="s">
        <v>131</v>
      </c>
      <c r="C207" s="241"/>
      <c r="D207" s="241"/>
      <c r="E207" s="241"/>
    </row>
    <row r="208" spans="1:5">
      <c r="A208" s="155">
        <v>2013650</v>
      </c>
      <c r="B208" s="19" t="s">
        <v>138</v>
      </c>
      <c r="C208" s="241"/>
      <c r="D208" s="241"/>
      <c r="E208" s="241"/>
    </row>
    <row r="209" spans="1:5">
      <c r="A209" s="155">
        <v>2013699</v>
      </c>
      <c r="B209" s="19" t="s">
        <v>239</v>
      </c>
      <c r="C209" s="241">
        <v>232.58</v>
      </c>
      <c r="D209" s="241">
        <v>232.58</v>
      </c>
      <c r="E209" s="241">
        <v>232</v>
      </c>
    </row>
    <row r="210" spans="1:5">
      <c r="A210" s="155">
        <v>20137</v>
      </c>
      <c r="B210" s="7" t="s">
        <v>240</v>
      </c>
      <c r="C210" s="241">
        <v>725.71</v>
      </c>
      <c r="D210" s="241">
        <v>725.71</v>
      </c>
      <c r="E210" s="241">
        <v>726</v>
      </c>
    </row>
    <row r="211" spans="1:5">
      <c r="A211" s="155">
        <v>2013701</v>
      </c>
      <c r="B211" s="19" t="s">
        <v>129</v>
      </c>
      <c r="C211" s="241"/>
      <c r="D211" s="241"/>
      <c r="E211" s="241"/>
    </row>
    <row r="212" spans="1:5">
      <c r="A212" s="155">
        <v>2013702</v>
      </c>
      <c r="B212" s="19" t="s">
        <v>130</v>
      </c>
      <c r="C212" s="241"/>
      <c r="D212" s="241"/>
      <c r="E212" s="241"/>
    </row>
    <row r="213" spans="1:5">
      <c r="A213" s="155">
        <v>2013703</v>
      </c>
      <c r="B213" s="19" t="s">
        <v>131</v>
      </c>
      <c r="C213" s="241"/>
      <c r="D213" s="241"/>
      <c r="E213" s="241"/>
    </row>
    <row r="214" spans="1:5">
      <c r="A214" s="155">
        <v>2013704</v>
      </c>
      <c r="B214" s="19" t="s">
        <v>241</v>
      </c>
      <c r="C214" s="241">
        <v>104.73</v>
      </c>
      <c r="D214" s="241">
        <v>104.73</v>
      </c>
      <c r="E214" s="241">
        <v>97</v>
      </c>
    </row>
    <row r="215" spans="1:5">
      <c r="A215" s="155">
        <v>2013750</v>
      </c>
      <c r="B215" s="19" t="s">
        <v>138</v>
      </c>
      <c r="C215" s="241">
        <v>194.98</v>
      </c>
      <c r="D215" s="241">
        <v>194.98</v>
      </c>
      <c r="E215" s="241">
        <v>209</v>
      </c>
    </row>
    <row r="216" spans="1:5">
      <c r="A216" s="155">
        <v>2013799</v>
      </c>
      <c r="B216" s="19" t="s">
        <v>242</v>
      </c>
      <c r="C216" s="241">
        <v>426</v>
      </c>
      <c r="D216" s="241">
        <v>426</v>
      </c>
      <c r="E216" s="241">
        <v>420</v>
      </c>
    </row>
    <row r="217" spans="1:5">
      <c r="A217" s="155">
        <v>20138</v>
      </c>
      <c r="B217" s="7" t="s">
        <v>243</v>
      </c>
      <c r="C217" s="241">
        <v>1084.12</v>
      </c>
      <c r="D217" s="241">
        <v>1084.12</v>
      </c>
      <c r="E217" s="241">
        <v>2295</v>
      </c>
    </row>
    <row r="218" spans="1:5">
      <c r="A218" s="155">
        <v>2013801</v>
      </c>
      <c r="B218" s="19" t="s">
        <v>129</v>
      </c>
      <c r="C218" s="241">
        <v>87.12</v>
      </c>
      <c r="D218" s="241">
        <v>87.12</v>
      </c>
      <c r="E218" s="241"/>
    </row>
    <row r="219" spans="1:5">
      <c r="A219" s="155">
        <v>2013802</v>
      </c>
      <c r="B219" s="19" t="s">
        <v>130</v>
      </c>
      <c r="C219" s="241">
        <v>10</v>
      </c>
      <c r="D219" s="241">
        <v>10</v>
      </c>
      <c r="E219" s="241">
        <v>91</v>
      </c>
    </row>
    <row r="220" spans="1:5">
      <c r="A220" s="155">
        <v>2013803</v>
      </c>
      <c r="B220" s="19" t="s">
        <v>131</v>
      </c>
      <c r="C220" s="241"/>
      <c r="D220" s="241"/>
      <c r="E220" s="241"/>
    </row>
    <row r="221" spans="1:5">
      <c r="A221" s="155">
        <v>2013804</v>
      </c>
      <c r="B221" s="19" t="s">
        <v>244</v>
      </c>
      <c r="C221" s="241"/>
      <c r="D221" s="241"/>
      <c r="E221" s="241">
        <v>700</v>
      </c>
    </row>
    <row r="222" spans="1:5">
      <c r="A222" s="155">
        <v>2013805</v>
      </c>
      <c r="B222" s="19" t="s">
        <v>245</v>
      </c>
      <c r="C222" s="241">
        <v>48.1</v>
      </c>
      <c r="D222" s="241">
        <v>48.1</v>
      </c>
      <c r="E222" s="241">
        <v>43</v>
      </c>
    </row>
    <row r="223" spans="1:5">
      <c r="A223" s="155">
        <v>2013808</v>
      </c>
      <c r="B223" s="19" t="s">
        <v>170</v>
      </c>
      <c r="C223" s="241"/>
      <c r="D223" s="241"/>
      <c r="E223" s="241"/>
    </row>
    <row r="224" spans="1:5">
      <c r="A224" s="155">
        <v>2013810</v>
      </c>
      <c r="B224" s="19" t="s">
        <v>246</v>
      </c>
      <c r="C224" s="241"/>
      <c r="D224" s="241"/>
      <c r="E224" s="241"/>
    </row>
    <row r="225" spans="1:5">
      <c r="A225" s="155">
        <v>2013812</v>
      </c>
      <c r="B225" s="19" t="s">
        <v>247</v>
      </c>
      <c r="C225" s="241"/>
      <c r="D225" s="241"/>
      <c r="E225" s="241"/>
    </row>
    <row r="226" spans="1:5">
      <c r="A226" s="155">
        <v>2013813</v>
      </c>
      <c r="B226" s="19" t="s">
        <v>248</v>
      </c>
      <c r="C226" s="241"/>
      <c r="D226" s="241"/>
      <c r="E226" s="241"/>
    </row>
    <row r="227" spans="1:5">
      <c r="A227" s="155">
        <v>2013814</v>
      </c>
      <c r="B227" s="19" t="s">
        <v>249</v>
      </c>
      <c r="C227" s="241"/>
      <c r="D227" s="241"/>
      <c r="E227" s="241"/>
    </row>
    <row r="228" spans="1:5">
      <c r="A228" s="155">
        <v>2013815</v>
      </c>
      <c r="B228" s="19" t="s">
        <v>250</v>
      </c>
      <c r="C228" s="241">
        <v>9.5</v>
      </c>
      <c r="D228" s="241">
        <v>9.5</v>
      </c>
      <c r="E228" s="241">
        <v>433</v>
      </c>
    </row>
    <row r="229" spans="1:5">
      <c r="A229" s="155">
        <v>2013816</v>
      </c>
      <c r="B229" s="19" t="s">
        <v>251</v>
      </c>
      <c r="C229" s="241">
        <v>773.42</v>
      </c>
      <c r="D229" s="241">
        <v>773.42</v>
      </c>
      <c r="E229" s="241">
        <v>872</v>
      </c>
    </row>
    <row r="230" spans="1:5">
      <c r="A230" s="155">
        <v>2013850</v>
      </c>
      <c r="B230" s="19" t="s">
        <v>138</v>
      </c>
      <c r="C230" s="241">
        <v>155.98</v>
      </c>
      <c r="D230" s="241">
        <v>155.98</v>
      </c>
      <c r="E230" s="241">
        <v>156</v>
      </c>
    </row>
    <row r="231" spans="1:5">
      <c r="A231" s="155">
        <v>2013899</v>
      </c>
      <c r="B231" s="19" t="s">
        <v>252</v>
      </c>
      <c r="C231" s="241"/>
      <c r="D231" s="241"/>
      <c r="E231" s="241"/>
    </row>
    <row r="232" spans="1:5">
      <c r="A232" s="155">
        <v>20199</v>
      </c>
      <c r="B232" s="7" t="s">
        <v>253</v>
      </c>
      <c r="C232" s="241">
        <v>44413.93</v>
      </c>
      <c r="D232" s="241">
        <v>39665.73</v>
      </c>
      <c r="E232" s="241">
        <v>41613</v>
      </c>
    </row>
    <row r="233" spans="1:5">
      <c r="A233" s="155">
        <v>2019901</v>
      </c>
      <c r="B233" s="19" t="s">
        <v>254</v>
      </c>
      <c r="C233" s="241"/>
      <c r="D233" s="241"/>
      <c r="E233" s="241"/>
    </row>
    <row r="234" spans="1:5">
      <c r="A234" s="155">
        <v>2019999</v>
      </c>
      <c r="B234" s="19" t="s">
        <v>255</v>
      </c>
      <c r="C234" s="241">
        <v>44413.93</v>
      </c>
      <c r="D234" s="241">
        <v>39665.73</v>
      </c>
      <c r="E234" s="241">
        <v>41613</v>
      </c>
    </row>
    <row r="235" spans="1:5">
      <c r="A235" s="155">
        <v>202</v>
      </c>
      <c r="B235" s="7" t="s">
        <v>256</v>
      </c>
      <c r="C235" s="241"/>
      <c r="D235" s="241"/>
      <c r="E235" s="241"/>
    </row>
    <row r="236" spans="1:5">
      <c r="A236" s="155">
        <v>20201</v>
      </c>
      <c r="B236" s="7" t="s">
        <v>257</v>
      </c>
      <c r="C236" s="241"/>
      <c r="D236" s="241"/>
      <c r="E236" s="241"/>
    </row>
    <row r="237" spans="1:5">
      <c r="A237" s="155">
        <v>2020101</v>
      </c>
      <c r="B237" s="19" t="s">
        <v>129</v>
      </c>
      <c r="C237" s="241"/>
      <c r="D237" s="241"/>
      <c r="E237" s="241"/>
    </row>
    <row r="238" spans="1:5">
      <c r="A238" s="155">
        <v>2020102</v>
      </c>
      <c r="B238" s="19" t="s">
        <v>130</v>
      </c>
      <c r="C238" s="241"/>
      <c r="D238" s="241"/>
      <c r="E238" s="241"/>
    </row>
    <row r="239" spans="1:5">
      <c r="A239" s="155">
        <v>2020103</v>
      </c>
      <c r="B239" s="19" t="s">
        <v>131</v>
      </c>
      <c r="C239" s="241"/>
      <c r="D239" s="241"/>
      <c r="E239" s="241"/>
    </row>
    <row r="240" spans="1:5">
      <c r="A240" s="155">
        <v>2020104</v>
      </c>
      <c r="B240" s="19" t="s">
        <v>224</v>
      </c>
      <c r="C240" s="241"/>
      <c r="D240" s="241"/>
      <c r="E240" s="241"/>
    </row>
    <row r="241" spans="1:5">
      <c r="A241" s="155">
        <v>2020150</v>
      </c>
      <c r="B241" s="19" t="s">
        <v>138</v>
      </c>
      <c r="C241" s="241"/>
      <c r="D241" s="241"/>
      <c r="E241" s="241"/>
    </row>
    <row r="242" spans="1:5">
      <c r="A242" s="155">
        <v>2020199</v>
      </c>
      <c r="B242" s="19" t="s">
        <v>258</v>
      </c>
      <c r="C242" s="241"/>
      <c r="D242" s="241"/>
      <c r="E242" s="241"/>
    </row>
    <row r="243" spans="1:5">
      <c r="A243" s="155">
        <v>20202</v>
      </c>
      <c r="B243" s="7" t="s">
        <v>259</v>
      </c>
      <c r="C243" s="241"/>
      <c r="D243" s="241"/>
      <c r="E243" s="241"/>
    </row>
    <row r="244" spans="1:5">
      <c r="A244" s="155">
        <v>2020201</v>
      </c>
      <c r="B244" s="19" t="s">
        <v>260</v>
      </c>
      <c r="C244" s="241"/>
      <c r="D244" s="241"/>
      <c r="E244" s="241"/>
    </row>
    <row r="245" spans="1:5">
      <c r="A245" s="155">
        <v>2020202</v>
      </c>
      <c r="B245" s="19" t="s">
        <v>261</v>
      </c>
      <c r="C245" s="241"/>
      <c r="D245" s="241"/>
      <c r="E245" s="241"/>
    </row>
    <row r="246" spans="1:5">
      <c r="A246" s="155">
        <v>20203</v>
      </c>
      <c r="B246" s="7" t="s">
        <v>262</v>
      </c>
      <c r="C246" s="241"/>
      <c r="D246" s="241"/>
      <c r="E246" s="241"/>
    </row>
    <row r="247" spans="1:5">
      <c r="A247" s="155">
        <v>2020304</v>
      </c>
      <c r="B247" s="19" t="s">
        <v>263</v>
      </c>
      <c r="C247" s="241"/>
      <c r="D247" s="241"/>
      <c r="E247" s="241"/>
    </row>
    <row r="248" spans="1:5">
      <c r="A248" s="155">
        <v>2020306</v>
      </c>
      <c r="B248" s="19" t="s">
        <v>264</v>
      </c>
      <c r="C248" s="241"/>
      <c r="D248" s="241"/>
      <c r="E248" s="241"/>
    </row>
    <row r="249" spans="1:5">
      <c r="A249" s="155">
        <v>20204</v>
      </c>
      <c r="B249" s="7" t="s">
        <v>265</v>
      </c>
      <c r="C249" s="241"/>
      <c r="D249" s="241"/>
      <c r="E249" s="241"/>
    </row>
    <row r="250" spans="1:5">
      <c r="A250" s="155">
        <v>2020401</v>
      </c>
      <c r="B250" s="19" t="s">
        <v>266</v>
      </c>
      <c r="C250" s="241"/>
      <c r="D250" s="241"/>
      <c r="E250" s="241"/>
    </row>
    <row r="251" spans="1:5">
      <c r="A251" s="155">
        <v>2020402</v>
      </c>
      <c r="B251" s="19" t="s">
        <v>267</v>
      </c>
      <c r="C251" s="241"/>
      <c r="D251" s="241"/>
      <c r="E251" s="241"/>
    </row>
    <row r="252" spans="1:5">
      <c r="A252" s="155">
        <v>2020403</v>
      </c>
      <c r="B252" s="19" t="s">
        <v>268</v>
      </c>
      <c r="C252" s="241"/>
      <c r="D252" s="241"/>
      <c r="E252" s="241"/>
    </row>
    <row r="253" spans="1:5">
      <c r="A253" s="155">
        <v>2020404</v>
      </c>
      <c r="B253" s="19" t="s">
        <v>269</v>
      </c>
      <c r="C253" s="241"/>
      <c r="D253" s="241"/>
      <c r="E253" s="241"/>
    </row>
    <row r="254" spans="1:5">
      <c r="A254" s="155">
        <v>2020499</v>
      </c>
      <c r="B254" s="19" t="s">
        <v>270</v>
      </c>
      <c r="C254" s="241"/>
      <c r="D254" s="241"/>
      <c r="E254" s="241"/>
    </row>
    <row r="255" spans="1:5">
      <c r="A255" s="155">
        <v>20205</v>
      </c>
      <c r="B255" s="7" t="s">
        <v>271</v>
      </c>
      <c r="C255" s="241"/>
      <c r="D255" s="241"/>
      <c r="E255" s="241"/>
    </row>
    <row r="256" spans="1:5">
      <c r="A256" s="155">
        <v>2020503</v>
      </c>
      <c r="B256" s="19" t="s">
        <v>272</v>
      </c>
      <c r="C256" s="241"/>
      <c r="D256" s="241"/>
      <c r="E256" s="241"/>
    </row>
    <row r="257" spans="1:5">
      <c r="A257" s="155">
        <v>2020504</v>
      </c>
      <c r="B257" s="19" t="s">
        <v>273</v>
      </c>
      <c r="C257" s="241"/>
      <c r="D257" s="241"/>
      <c r="E257" s="241"/>
    </row>
    <row r="258" spans="1:5">
      <c r="A258" s="155">
        <v>2020505</v>
      </c>
      <c r="B258" s="19" t="s">
        <v>274</v>
      </c>
      <c r="C258" s="241"/>
      <c r="D258" s="241"/>
      <c r="E258" s="241"/>
    </row>
    <row r="259" spans="1:5">
      <c r="A259" s="155">
        <v>2020599</v>
      </c>
      <c r="B259" s="19" t="s">
        <v>275</v>
      </c>
      <c r="C259" s="241"/>
      <c r="D259" s="241"/>
      <c r="E259" s="241"/>
    </row>
    <row r="260" spans="1:5">
      <c r="A260" s="155">
        <v>20206</v>
      </c>
      <c r="B260" s="7" t="s">
        <v>276</v>
      </c>
      <c r="C260" s="241"/>
      <c r="D260" s="241"/>
      <c r="E260" s="241"/>
    </row>
    <row r="261" spans="1:5">
      <c r="A261" s="155">
        <v>2020601</v>
      </c>
      <c r="B261" s="19" t="s">
        <v>277</v>
      </c>
      <c r="C261" s="241"/>
      <c r="D261" s="241"/>
      <c r="E261" s="241"/>
    </row>
    <row r="262" spans="1:5">
      <c r="A262" s="155">
        <v>20207</v>
      </c>
      <c r="B262" s="7" t="s">
        <v>278</v>
      </c>
      <c r="C262" s="241"/>
      <c r="D262" s="241"/>
      <c r="E262" s="241"/>
    </row>
    <row r="263" spans="1:5">
      <c r="A263" s="155">
        <v>2020701</v>
      </c>
      <c r="B263" s="19" t="s">
        <v>279</v>
      </c>
      <c r="C263" s="241"/>
      <c r="D263" s="241"/>
      <c r="E263" s="241"/>
    </row>
    <row r="264" spans="1:5">
      <c r="A264" s="155">
        <v>2020702</v>
      </c>
      <c r="B264" s="19" t="s">
        <v>280</v>
      </c>
      <c r="C264" s="241"/>
      <c r="D264" s="241"/>
      <c r="E264" s="241"/>
    </row>
    <row r="265" spans="1:5">
      <c r="A265" s="155">
        <v>2020703</v>
      </c>
      <c r="B265" s="19" t="s">
        <v>281</v>
      </c>
      <c r="C265" s="241"/>
      <c r="D265" s="241"/>
      <c r="E265" s="241"/>
    </row>
    <row r="266" spans="1:5">
      <c r="A266" s="155">
        <v>2020799</v>
      </c>
      <c r="B266" s="19" t="s">
        <v>282</v>
      </c>
      <c r="C266" s="241"/>
      <c r="D266" s="241"/>
      <c r="E266" s="241"/>
    </row>
    <row r="267" spans="1:5">
      <c r="A267" s="155">
        <v>20208</v>
      </c>
      <c r="B267" s="7" t="s">
        <v>283</v>
      </c>
      <c r="C267" s="241"/>
      <c r="D267" s="241"/>
      <c r="E267" s="241"/>
    </row>
    <row r="268" spans="1:5">
      <c r="A268" s="155">
        <v>2020801</v>
      </c>
      <c r="B268" s="19" t="s">
        <v>129</v>
      </c>
      <c r="C268" s="241"/>
      <c r="D268" s="241"/>
      <c r="E268" s="241"/>
    </row>
    <row r="269" spans="1:5">
      <c r="A269" s="155">
        <v>2020802</v>
      </c>
      <c r="B269" s="19" t="s">
        <v>130</v>
      </c>
      <c r="C269" s="241"/>
      <c r="D269" s="241"/>
      <c r="E269" s="241"/>
    </row>
    <row r="270" spans="1:5">
      <c r="A270" s="155">
        <v>2020803</v>
      </c>
      <c r="B270" s="19" t="s">
        <v>131</v>
      </c>
      <c r="C270" s="241"/>
      <c r="D270" s="241"/>
      <c r="E270" s="241"/>
    </row>
    <row r="271" spans="1:5">
      <c r="A271" s="155">
        <v>2020850</v>
      </c>
      <c r="B271" s="19" t="s">
        <v>138</v>
      </c>
      <c r="C271" s="241"/>
      <c r="D271" s="241"/>
      <c r="E271" s="241"/>
    </row>
    <row r="272" spans="1:5">
      <c r="A272" s="155">
        <v>2020899</v>
      </c>
      <c r="B272" s="19" t="s">
        <v>284</v>
      </c>
      <c r="C272" s="241"/>
      <c r="D272" s="241"/>
      <c r="E272" s="241"/>
    </row>
    <row r="273" spans="1:5">
      <c r="A273" s="155">
        <v>20299</v>
      </c>
      <c r="B273" s="7" t="s">
        <v>285</v>
      </c>
      <c r="C273" s="241"/>
      <c r="D273" s="241"/>
      <c r="E273" s="241"/>
    </row>
    <row r="274" spans="1:5">
      <c r="A274" s="155">
        <v>2029999</v>
      </c>
      <c r="B274" s="19" t="s">
        <v>286</v>
      </c>
      <c r="C274" s="241"/>
      <c r="D274" s="241"/>
      <c r="E274" s="241"/>
    </row>
    <row r="275" spans="1:5">
      <c r="A275" s="155">
        <v>203</v>
      </c>
      <c r="B275" s="7" t="s">
        <v>287</v>
      </c>
      <c r="C275" s="241"/>
      <c r="D275" s="241"/>
      <c r="E275" s="241"/>
    </row>
    <row r="276" spans="1:5">
      <c r="A276" s="155">
        <v>20301</v>
      </c>
      <c r="B276" s="7" t="s">
        <v>288</v>
      </c>
      <c r="C276" s="241"/>
      <c r="D276" s="241"/>
      <c r="E276" s="241"/>
    </row>
    <row r="277" spans="1:5">
      <c r="A277" s="155">
        <v>2030101</v>
      </c>
      <c r="B277" s="19" t="s">
        <v>289</v>
      </c>
      <c r="C277" s="241"/>
      <c r="D277" s="241"/>
      <c r="E277" s="241"/>
    </row>
    <row r="278" spans="1:5">
      <c r="A278" s="155">
        <v>20304</v>
      </c>
      <c r="B278" s="7" t="s">
        <v>290</v>
      </c>
      <c r="C278" s="241"/>
      <c r="D278" s="241"/>
      <c r="E278" s="241"/>
    </row>
    <row r="279" spans="1:5">
      <c r="A279" s="155">
        <v>2030401</v>
      </c>
      <c r="B279" s="19" t="s">
        <v>291</v>
      </c>
      <c r="C279" s="241"/>
      <c r="D279" s="241"/>
      <c r="E279" s="241"/>
    </row>
    <row r="280" spans="1:5">
      <c r="A280" s="155">
        <v>20305</v>
      </c>
      <c r="B280" s="7" t="s">
        <v>292</v>
      </c>
      <c r="C280" s="241"/>
      <c r="D280" s="241"/>
      <c r="E280" s="241"/>
    </row>
    <row r="281" spans="1:5">
      <c r="A281" s="155">
        <v>2030501</v>
      </c>
      <c r="B281" s="19" t="s">
        <v>293</v>
      </c>
      <c r="C281" s="241"/>
      <c r="D281" s="241"/>
      <c r="E281" s="241"/>
    </row>
    <row r="282" spans="1:5">
      <c r="A282" s="155">
        <v>20306</v>
      </c>
      <c r="B282" s="7" t="s">
        <v>294</v>
      </c>
      <c r="C282" s="241"/>
      <c r="D282" s="241"/>
      <c r="E282" s="241"/>
    </row>
    <row r="283" spans="1:5">
      <c r="A283" s="155">
        <v>2030601</v>
      </c>
      <c r="B283" s="19" t="s">
        <v>295</v>
      </c>
      <c r="C283" s="241"/>
      <c r="D283" s="241"/>
      <c r="E283" s="241"/>
    </row>
    <row r="284" spans="1:5">
      <c r="A284" s="155">
        <v>2030602</v>
      </c>
      <c r="B284" s="19" t="s">
        <v>296</v>
      </c>
      <c r="C284" s="241"/>
      <c r="D284" s="241"/>
      <c r="E284" s="241"/>
    </row>
    <row r="285" spans="1:5">
      <c r="A285" s="155">
        <v>2030603</v>
      </c>
      <c r="B285" s="19" t="s">
        <v>297</v>
      </c>
      <c r="C285" s="241"/>
      <c r="D285" s="241"/>
      <c r="E285" s="241"/>
    </row>
    <row r="286" spans="1:5">
      <c r="A286" s="155">
        <v>2030604</v>
      </c>
      <c r="B286" s="19" t="s">
        <v>298</v>
      </c>
      <c r="C286" s="241"/>
      <c r="D286" s="241"/>
      <c r="E286" s="241"/>
    </row>
    <row r="287" spans="1:5">
      <c r="A287" s="155">
        <v>2030605</v>
      </c>
      <c r="B287" s="19" t="s">
        <v>299</v>
      </c>
      <c r="C287" s="241"/>
      <c r="D287" s="241"/>
      <c r="E287" s="241"/>
    </row>
    <row r="288" spans="1:5">
      <c r="A288" s="155">
        <v>2030606</v>
      </c>
      <c r="B288" s="19" t="s">
        <v>300</v>
      </c>
      <c r="C288" s="241"/>
      <c r="D288" s="241"/>
      <c r="E288" s="241"/>
    </row>
    <row r="289" spans="1:5">
      <c r="A289" s="155">
        <v>2030607</v>
      </c>
      <c r="B289" s="19" t="s">
        <v>301</v>
      </c>
      <c r="C289" s="241"/>
      <c r="D289" s="241"/>
      <c r="E289" s="241"/>
    </row>
    <row r="290" spans="1:5">
      <c r="A290" s="155">
        <v>2030608</v>
      </c>
      <c r="B290" s="19" t="s">
        <v>302</v>
      </c>
      <c r="C290" s="241"/>
      <c r="D290" s="241"/>
      <c r="E290" s="241"/>
    </row>
    <row r="291" spans="1:5">
      <c r="A291" s="155">
        <v>2030699</v>
      </c>
      <c r="B291" s="19" t="s">
        <v>303</v>
      </c>
      <c r="C291" s="241"/>
      <c r="D291" s="241"/>
      <c r="E291" s="241"/>
    </row>
    <row r="292" spans="1:5">
      <c r="A292" s="155">
        <v>20399</v>
      </c>
      <c r="B292" s="7" t="s">
        <v>304</v>
      </c>
      <c r="C292" s="241"/>
      <c r="D292" s="241"/>
      <c r="E292" s="241"/>
    </row>
    <row r="293" spans="1:5">
      <c r="A293" s="155">
        <v>2039999</v>
      </c>
      <c r="B293" s="19" t="s">
        <v>305</v>
      </c>
      <c r="C293" s="241"/>
      <c r="D293" s="241"/>
      <c r="E293" s="241"/>
    </row>
    <row r="294" spans="1:5">
      <c r="A294" s="155">
        <v>204</v>
      </c>
      <c r="B294" s="7" t="s">
        <v>306</v>
      </c>
      <c r="C294" s="241">
        <v>61657</v>
      </c>
      <c r="D294" s="241">
        <v>58945</v>
      </c>
      <c r="E294" s="241">
        <v>58269</v>
      </c>
    </row>
    <row r="295" spans="1:5">
      <c r="A295" s="155">
        <v>20401</v>
      </c>
      <c r="B295" s="7" t="s">
        <v>307</v>
      </c>
      <c r="C295" s="241"/>
      <c r="D295" s="241"/>
      <c r="E295" s="241"/>
    </row>
    <row r="296" spans="1:5">
      <c r="A296" s="155">
        <v>2040101</v>
      </c>
      <c r="B296" s="19" t="s">
        <v>308</v>
      </c>
      <c r="C296" s="241"/>
      <c r="D296" s="241"/>
      <c r="E296" s="241"/>
    </row>
    <row r="297" spans="1:5">
      <c r="A297" s="155">
        <v>2040199</v>
      </c>
      <c r="B297" s="19" t="s">
        <v>309</v>
      </c>
      <c r="C297" s="241"/>
      <c r="D297" s="241"/>
      <c r="E297" s="241"/>
    </row>
    <row r="298" spans="1:5">
      <c r="A298" s="155">
        <v>20402</v>
      </c>
      <c r="B298" s="7" t="s">
        <v>310</v>
      </c>
      <c r="C298" s="241">
        <v>53740.36</v>
      </c>
      <c r="D298" s="241">
        <v>51028.68</v>
      </c>
      <c r="E298" s="241">
        <v>52517</v>
      </c>
    </row>
    <row r="299" spans="1:5">
      <c r="A299" s="155">
        <v>2040201</v>
      </c>
      <c r="B299" s="19" t="s">
        <v>129</v>
      </c>
      <c r="C299" s="241">
        <v>22681.1</v>
      </c>
      <c r="D299" s="241">
        <v>22681.1</v>
      </c>
      <c r="E299" s="241">
        <v>25061</v>
      </c>
    </row>
    <row r="300" spans="1:5">
      <c r="A300" s="155">
        <v>2040202</v>
      </c>
      <c r="B300" s="19" t="s">
        <v>130</v>
      </c>
      <c r="C300" s="241">
        <v>17530.27</v>
      </c>
      <c r="D300" s="241">
        <v>14818.59</v>
      </c>
      <c r="E300" s="241">
        <v>15346</v>
      </c>
    </row>
    <row r="301" spans="1:5">
      <c r="A301" s="155">
        <v>2040203</v>
      </c>
      <c r="B301" s="19" t="s">
        <v>131</v>
      </c>
      <c r="C301" s="241"/>
      <c r="D301" s="241"/>
      <c r="E301" s="241"/>
    </row>
    <row r="302" spans="1:5">
      <c r="A302" s="155">
        <v>2040219</v>
      </c>
      <c r="B302" s="19" t="s">
        <v>170</v>
      </c>
      <c r="C302" s="241">
        <v>3259.33</v>
      </c>
      <c r="D302" s="241">
        <v>3259.33</v>
      </c>
      <c r="E302" s="241">
        <v>2425</v>
      </c>
    </row>
    <row r="303" spans="1:5">
      <c r="A303" s="155">
        <v>2040220</v>
      </c>
      <c r="B303" s="19" t="s">
        <v>311</v>
      </c>
      <c r="C303" s="241">
        <v>1396.6</v>
      </c>
      <c r="D303" s="241">
        <v>1396.6</v>
      </c>
      <c r="E303" s="241">
        <v>1391</v>
      </c>
    </row>
    <row r="304" spans="1:5">
      <c r="A304" s="155">
        <v>2040221</v>
      </c>
      <c r="B304" s="19" t="s">
        <v>312</v>
      </c>
      <c r="C304" s="241">
        <v>162</v>
      </c>
      <c r="D304" s="241">
        <v>162</v>
      </c>
      <c r="E304" s="241">
        <v>162</v>
      </c>
    </row>
    <row r="305" spans="1:5">
      <c r="A305" s="155">
        <v>2040222</v>
      </c>
      <c r="B305" s="19" t="s">
        <v>313</v>
      </c>
      <c r="C305" s="241"/>
      <c r="D305" s="241"/>
      <c r="E305" s="241"/>
    </row>
    <row r="306" spans="1:5">
      <c r="A306" s="155">
        <v>2040223</v>
      </c>
      <c r="B306" s="19" t="s">
        <v>314</v>
      </c>
      <c r="C306" s="241"/>
      <c r="D306" s="241"/>
      <c r="E306" s="241"/>
    </row>
    <row r="307" spans="1:5">
      <c r="A307" s="155">
        <v>2040250</v>
      </c>
      <c r="B307" s="19" t="s">
        <v>138</v>
      </c>
      <c r="C307" s="241"/>
      <c r="D307" s="241"/>
      <c r="E307" s="241"/>
    </row>
    <row r="308" spans="1:5">
      <c r="A308" s="155">
        <v>2040299</v>
      </c>
      <c r="B308" s="19" t="s">
        <v>315</v>
      </c>
      <c r="C308" s="241">
        <v>8711.06</v>
      </c>
      <c r="D308" s="241">
        <v>8711.06</v>
      </c>
      <c r="E308" s="241">
        <v>8132</v>
      </c>
    </row>
    <row r="309" spans="1:5">
      <c r="A309" s="155">
        <v>20403</v>
      </c>
      <c r="B309" s="7" t="s">
        <v>316</v>
      </c>
      <c r="C309" s="241"/>
      <c r="D309" s="241"/>
      <c r="E309" s="241"/>
    </row>
    <row r="310" spans="1:5">
      <c r="A310" s="155">
        <v>2040301</v>
      </c>
      <c r="B310" s="19" t="s">
        <v>129</v>
      </c>
      <c r="C310" s="241"/>
      <c r="D310" s="241"/>
      <c r="E310" s="241"/>
    </row>
    <row r="311" spans="1:5">
      <c r="A311" s="155">
        <v>2040302</v>
      </c>
      <c r="B311" s="19" t="s">
        <v>130</v>
      </c>
      <c r="C311" s="241"/>
      <c r="D311" s="241"/>
      <c r="E311" s="241"/>
    </row>
    <row r="312" spans="1:5">
      <c r="A312" s="155">
        <v>2040303</v>
      </c>
      <c r="B312" s="19" t="s">
        <v>131</v>
      </c>
      <c r="C312" s="241"/>
      <c r="D312" s="241"/>
      <c r="E312" s="241"/>
    </row>
    <row r="313" spans="1:5">
      <c r="A313" s="155">
        <v>2040304</v>
      </c>
      <c r="B313" s="19" t="s">
        <v>317</v>
      </c>
      <c r="C313" s="241"/>
      <c r="D313" s="241"/>
      <c r="E313" s="241"/>
    </row>
    <row r="314" spans="1:5">
      <c r="A314" s="155">
        <v>2040350</v>
      </c>
      <c r="B314" s="19" t="s">
        <v>138</v>
      </c>
      <c r="C314" s="241"/>
      <c r="D314" s="241"/>
      <c r="E314" s="241"/>
    </row>
    <row r="315" spans="1:5">
      <c r="A315" s="155">
        <v>2040399</v>
      </c>
      <c r="B315" s="19" t="s">
        <v>318</v>
      </c>
      <c r="C315" s="241"/>
      <c r="D315" s="241"/>
      <c r="E315" s="241"/>
    </row>
    <row r="316" spans="1:5">
      <c r="A316" s="155">
        <v>20404</v>
      </c>
      <c r="B316" s="7" t="s">
        <v>319</v>
      </c>
      <c r="C316" s="241"/>
      <c r="D316" s="241"/>
      <c r="E316" s="241"/>
    </row>
    <row r="317" spans="1:5">
      <c r="A317" s="155">
        <v>2040401</v>
      </c>
      <c r="B317" s="19" t="s">
        <v>129</v>
      </c>
      <c r="C317" s="241"/>
      <c r="D317" s="241"/>
      <c r="E317" s="241"/>
    </row>
    <row r="318" spans="1:5">
      <c r="A318" s="155">
        <v>2040402</v>
      </c>
      <c r="B318" s="19" t="s">
        <v>130</v>
      </c>
      <c r="C318" s="241"/>
      <c r="D318" s="241"/>
      <c r="E318" s="241"/>
    </row>
    <row r="319" spans="1:5">
      <c r="A319" s="155">
        <v>2040403</v>
      </c>
      <c r="B319" s="19" t="s">
        <v>131</v>
      </c>
      <c r="C319" s="241"/>
      <c r="D319" s="241"/>
      <c r="E319" s="241"/>
    </row>
    <row r="320" spans="1:5">
      <c r="A320" s="155">
        <v>2040409</v>
      </c>
      <c r="B320" s="19" t="s">
        <v>320</v>
      </c>
      <c r="C320" s="241"/>
      <c r="D320" s="241"/>
      <c r="E320" s="241"/>
    </row>
    <row r="321" spans="1:5">
      <c r="A321" s="155">
        <v>2040410</v>
      </c>
      <c r="B321" s="19" t="s">
        <v>321</v>
      </c>
      <c r="C321" s="241"/>
      <c r="D321" s="241"/>
      <c r="E321" s="241"/>
    </row>
    <row r="322" spans="1:5">
      <c r="A322" s="155">
        <v>2040450</v>
      </c>
      <c r="B322" s="19" t="s">
        <v>138</v>
      </c>
      <c r="C322" s="241"/>
      <c r="D322" s="241"/>
      <c r="E322" s="241"/>
    </row>
    <row r="323" spans="1:5">
      <c r="A323" s="155">
        <v>2040499</v>
      </c>
      <c r="B323" s="19" t="s">
        <v>322</v>
      </c>
      <c r="C323" s="241"/>
      <c r="D323" s="241"/>
      <c r="E323" s="241"/>
    </row>
    <row r="324" spans="1:5">
      <c r="A324" s="155">
        <v>20405</v>
      </c>
      <c r="B324" s="7" t="s">
        <v>323</v>
      </c>
      <c r="C324" s="241"/>
      <c r="D324" s="241"/>
      <c r="E324" s="241">
        <v>88</v>
      </c>
    </row>
    <row r="325" spans="1:5">
      <c r="A325" s="155">
        <v>2040501</v>
      </c>
      <c r="B325" s="19" t="s">
        <v>129</v>
      </c>
      <c r="C325" s="241"/>
      <c r="D325" s="241"/>
      <c r="E325" s="241"/>
    </row>
    <row r="326" spans="1:5">
      <c r="A326" s="155">
        <v>2040502</v>
      </c>
      <c r="B326" s="19" t="s">
        <v>130</v>
      </c>
      <c r="C326" s="241"/>
      <c r="D326" s="241"/>
      <c r="E326" s="241"/>
    </row>
    <row r="327" spans="1:5">
      <c r="A327" s="155">
        <v>2040503</v>
      </c>
      <c r="B327" s="19" t="s">
        <v>131</v>
      </c>
      <c r="C327" s="241"/>
      <c r="D327" s="241"/>
      <c r="E327" s="241"/>
    </row>
    <row r="328" spans="1:5">
      <c r="A328" s="155">
        <v>2040504</v>
      </c>
      <c r="B328" s="19" t="s">
        <v>324</v>
      </c>
      <c r="C328" s="241"/>
      <c r="D328" s="241"/>
      <c r="E328" s="241"/>
    </row>
    <row r="329" spans="1:5">
      <c r="A329" s="155">
        <v>2040505</v>
      </c>
      <c r="B329" s="19" t="s">
        <v>325</v>
      </c>
      <c r="C329" s="241"/>
      <c r="D329" s="241"/>
      <c r="E329" s="241"/>
    </row>
    <row r="330" spans="1:5">
      <c r="A330" s="155">
        <v>2040506</v>
      </c>
      <c r="B330" s="19" t="s">
        <v>326</v>
      </c>
      <c r="C330" s="241"/>
      <c r="D330" s="241"/>
      <c r="E330" s="241">
        <v>88</v>
      </c>
    </row>
    <row r="331" spans="1:5">
      <c r="A331" s="155">
        <v>2040550</v>
      </c>
      <c r="B331" s="19" t="s">
        <v>138</v>
      </c>
      <c r="C331" s="241"/>
      <c r="D331" s="241"/>
      <c r="E331" s="241"/>
    </row>
    <row r="332" spans="1:5">
      <c r="A332" s="155">
        <v>2040599</v>
      </c>
      <c r="B332" s="19" t="s">
        <v>327</v>
      </c>
      <c r="C332" s="241"/>
      <c r="D332" s="241"/>
      <c r="E332" s="241"/>
    </row>
    <row r="333" spans="1:5">
      <c r="A333" s="155">
        <v>20406</v>
      </c>
      <c r="B333" s="7" t="s">
        <v>328</v>
      </c>
      <c r="C333" s="241">
        <v>3790.39</v>
      </c>
      <c r="D333" s="241">
        <v>3790.07</v>
      </c>
      <c r="E333" s="241">
        <v>3783</v>
      </c>
    </row>
    <row r="334" spans="1:5">
      <c r="A334" s="155">
        <v>2040601</v>
      </c>
      <c r="B334" s="19" t="s">
        <v>129</v>
      </c>
      <c r="C334" s="241">
        <v>1512.7</v>
      </c>
      <c r="D334" s="241">
        <v>1512.7</v>
      </c>
      <c r="E334" s="241">
        <v>1476</v>
      </c>
    </row>
    <row r="335" spans="1:5">
      <c r="A335" s="155">
        <v>2040602</v>
      </c>
      <c r="B335" s="19" t="s">
        <v>130</v>
      </c>
      <c r="C335" s="241">
        <v>529.87</v>
      </c>
      <c r="D335" s="241">
        <v>529.87</v>
      </c>
      <c r="E335" s="241">
        <v>546</v>
      </c>
    </row>
    <row r="336" spans="1:5">
      <c r="A336" s="155">
        <v>2040603</v>
      </c>
      <c r="B336" s="19" t="s">
        <v>131</v>
      </c>
      <c r="C336" s="241"/>
      <c r="D336" s="241"/>
      <c r="E336" s="241"/>
    </row>
    <row r="337" spans="1:5">
      <c r="A337" s="155">
        <v>2040604</v>
      </c>
      <c r="B337" s="19" t="s">
        <v>329</v>
      </c>
      <c r="C337" s="241">
        <v>256.99</v>
      </c>
      <c r="D337" s="241">
        <v>256.97</v>
      </c>
      <c r="E337" s="241">
        <v>221</v>
      </c>
    </row>
    <row r="338" spans="1:5">
      <c r="A338" s="155">
        <v>2040605</v>
      </c>
      <c r="B338" s="19" t="s">
        <v>330</v>
      </c>
      <c r="C338" s="241">
        <v>219.81</v>
      </c>
      <c r="D338" s="241">
        <v>219.81</v>
      </c>
      <c r="E338" s="241">
        <v>260</v>
      </c>
    </row>
    <row r="339" spans="1:5">
      <c r="A339" s="155">
        <v>2040606</v>
      </c>
      <c r="B339" s="19" t="s">
        <v>331</v>
      </c>
      <c r="C339" s="241">
        <v>34</v>
      </c>
      <c r="D339" s="241">
        <v>34</v>
      </c>
      <c r="E339" s="241">
        <v>34</v>
      </c>
    </row>
    <row r="340" spans="1:5">
      <c r="A340" s="155">
        <v>2040607</v>
      </c>
      <c r="B340" s="19" t="s">
        <v>332</v>
      </c>
      <c r="C340" s="241">
        <v>215</v>
      </c>
      <c r="D340" s="241">
        <v>215</v>
      </c>
      <c r="E340" s="241">
        <v>215</v>
      </c>
    </row>
    <row r="341" spans="1:5">
      <c r="A341" s="155">
        <v>2040608</v>
      </c>
      <c r="B341" s="19" t="s">
        <v>333</v>
      </c>
      <c r="C341" s="241"/>
      <c r="D341" s="241"/>
      <c r="E341" s="241"/>
    </row>
    <row r="342" spans="1:5">
      <c r="A342" s="155">
        <v>2040610</v>
      </c>
      <c r="B342" s="19" t="s">
        <v>334</v>
      </c>
      <c r="C342" s="241">
        <v>93.5</v>
      </c>
      <c r="D342" s="241">
        <v>93.5</v>
      </c>
      <c r="E342" s="241">
        <v>142</v>
      </c>
    </row>
    <row r="343" spans="1:5">
      <c r="A343" s="155">
        <v>2040612</v>
      </c>
      <c r="B343" s="19" t="s">
        <v>335</v>
      </c>
      <c r="C343" s="241">
        <v>141</v>
      </c>
      <c r="D343" s="241">
        <v>141</v>
      </c>
      <c r="E343" s="241">
        <v>119</v>
      </c>
    </row>
    <row r="344" spans="1:5">
      <c r="A344" s="155">
        <v>2040613</v>
      </c>
      <c r="B344" s="19" t="s">
        <v>170</v>
      </c>
      <c r="C344" s="241">
        <v>16.97</v>
      </c>
      <c r="D344" s="241">
        <v>16.67</v>
      </c>
      <c r="E344" s="241">
        <v>17</v>
      </c>
    </row>
    <row r="345" spans="1:5">
      <c r="A345" s="155">
        <v>2040650</v>
      </c>
      <c r="B345" s="19" t="s">
        <v>138</v>
      </c>
      <c r="C345" s="241"/>
      <c r="D345" s="241"/>
      <c r="E345" s="241"/>
    </row>
    <row r="346" spans="1:5">
      <c r="A346" s="155">
        <v>2040699</v>
      </c>
      <c r="B346" s="19" t="s">
        <v>336</v>
      </c>
      <c r="C346" s="241">
        <v>770.55</v>
      </c>
      <c r="D346" s="241">
        <v>770.55</v>
      </c>
      <c r="E346" s="241">
        <v>753</v>
      </c>
    </row>
    <row r="347" spans="1:5">
      <c r="A347" s="155">
        <v>20407</v>
      </c>
      <c r="B347" s="7" t="s">
        <v>337</v>
      </c>
      <c r="C347" s="241"/>
      <c r="D347" s="241"/>
      <c r="E347" s="241"/>
    </row>
    <row r="348" spans="1:5">
      <c r="A348" s="155">
        <v>2040701</v>
      </c>
      <c r="B348" s="19" t="s">
        <v>129</v>
      </c>
      <c r="C348" s="241"/>
      <c r="D348" s="241"/>
      <c r="E348" s="241"/>
    </row>
    <row r="349" spans="1:5">
      <c r="A349" s="155">
        <v>2040702</v>
      </c>
      <c r="B349" s="19" t="s">
        <v>130</v>
      </c>
      <c r="C349" s="241"/>
      <c r="D349" s="241"/>
      <c r="E349" s="241"/>
    </row>
    <row r="350" spans="1:5">
      <c r="A350" s="155">
        <v>2040703</v>
      </c>
      <c r="B350" s="19" t="s">
        <v>131</v>
      </c>
      <c r="C350" s="241"/>
      <c r="D350" s="241"/>
      <c r="E350" s="241"/>
    </row>
    <row r="351" spans="1:5">
      <c r="A351" s="155">
        <v>2040704</v>
      </c>
      <c r="B351" s="19" t="s">
        <v>338</v>
      </c>
      <c r="C351" s="241"/>
      <c r="D351" s="241"/>
      <c r="E351" s="241"/>
    </row>
    <row r="352" spans="1:5">
      <c r="A352" s="155">
        <v>2040705</v>
      </c>
      <c r="B352" s="19" t="s">
        <v>339</v>
      </c>
      <c r="C352" s="241"/>
      <c r="D352" s="241"/>
      <c r="E352" s="241"/>
    </row>
    <row r="353" spans="1:5">
      <c r="A353" s="155">
        <v>2040706</v>
      </c>
      <c r="B353" s="19" t="s">
        <v>340</v>
      </c>
      <c r="C353" s="241"/>
      <c r="D353" s="241"/>
      <c r="E353" s="241"/>
    </row>
    <row r="354" spans="1:5">
      <c r="A354" s="155">
        <v>2040707</v>
      </c>
      <c r="B354" s="19" t="s">
        <v>170</v>
      </c>
      <c r="C354" s="241"/>
      <c r="D354" s="241"/>
      <c r="E354" s="241"/>
    </row>
    <row r="355" spans="1:5">
      <c r="A355" s="155">
        <v>2040750</v>
      </c>
      <c r="B355" s="19" t="s">
        <v>138</v>
      </c>
      <c r="C355" s="241"/>
      <c r="D355" s="241"/>
      <c r="E355" s="241"/>
    </row>
    <row r="356" spans="1:5">
      <c r="A356" s="155">
        <v>2040799</v>
      </c>
      <c r="B356" s="19" t="s">
        <v>341</v>
      </c>
      <c r="C356" s="241"/>
      <c r="D356" s="241"/>
      <c r="E356" s="241"/>
    </row>
    <row r="357" spans="1:5">
      <c r="A357" s="155">
        <v>20408</v>
      </c>
      <c r="B357" s="7" t="s">
        <v>342</v>
      </c>
      <c r="C357" s="241"/>
      <c r="D357" s="241"/>
      <c r="E357" s="241"/>
    </row>
    <row r="358" spans="1:5">
      <c r="A358" s="155">
        <v>2040801</v>
      </c>
      <c r="B358" s="19" t="s">
        <v>129</v>
      </c>
      <c r="C358" s="241"/>
      <c r="D358" s="241"/>
      <c r="E358" s="241"/>
    </row>
    <row r="359" spans="1:5">
      <c r="A359" s="155">
        <v>2040802</v>
      </c>
      <c r="B359" s="19" t="s">
        <v>130</v>
      </c>
      <c r="C359" s="241"/>
      <c r="D359" s="241"/>
      <c r="E359" s="241"/>
    </row>
    <row r="360" spans="1:5">
      <c r="A360" s="155">
        <v>2040803</v>
      </c>
      <c r="B360" s="19" t="s">
        <v>131</v>
      </c>
      <c r="C360" s="241"/>
      <c r="D360" s="241"/>
      <c r="E360" s="241"/>
    </row>
    <row r="361" spans="1:5">
      <c r="A361" s="155">
        <v>2040804</v>
      </c>
      <c r="B361" s="19" t="s">
        <v>343</v>
      </c>
      <c r="C361" s="241"/>
      <c r="D361" s="241"/>
      <c r="E361" s="241"/>
    </row>
    <row r="362" spans="1:5">
      <c r="A362" s="155">
        <v>2040805</v>
      </c>
      <c r="B362" s="19" t="s">
        <v>344</v>
      </c>
      <c r="C362" s="241"/>
      <c r="D362" s="241"/>
      <c r="E362" s="241"/>
    </row>
    <row r="363" spans="1:5">
      <c r="A363" s="155">
        <v>2040806</v>
      </c>
      <c r="B363" s="19" t="s">
        <v>345</v>
      </c>
      <c r="C363" s="241"/>
      <c r="D363" s="241"/>
      <c r="E363" s="241"/>
    </row>
    <row r="364" spans="1:5">
      <c r="A364" s="155">
        <v>2040807</v>
      </c>
      <c r="B364" s="19" t="s">
        <v>170</v>
      </c>
      <c r="C364" s="241"/>
      <c r="D364" s="241"/>
      <c r="E364" s="241"/>
    </row>
    <row r="365" spans="1:5">
      <c r="A365" s="155">
        <v>2040850</v>
      </c>
      <c r="B365" s="19" t="s">
        <v>138</v>
      </c>
      <c r="C365" s="241"/>
      <c r="D365" s="241"/>
      <c r="E365" s="241"/>
    </row>
    <row r="366" spans="1:5">
      <c r="A366" s="155">
        <v>2040899</v>
      </c>
      <c r="B366" s="19" t="s">
        <v>346</v>
      </c>
      <c r="C366" s="241"/>
      <c r="D366" s="241"/>
      <c r="E366" s="241"/>
    </row>
    <row r="367" spans="1:5">
      <c r="A367" s="155">
        <v>20409</v>
      </c>
      <c r="B367" s="7" t="s">
        <v>347</v>
      </c>
      <c r="C367" s="241"/>
      <c r="D367" s="241"/>
      <c r="E367" s="241"/>
    </row>
    <row r="368" spans="1:5">
      <c r="A368" s="155">
        <v>2040901</v>
      </c>
      <c r="B368" s="19" t="s">
        <v>129</v>
      </c>
      <c r="C368" s="241"/>
      <c r="D368" s="241"/>
      <c r="E368" s="241"/>
    </row>
    <row r="369" spans="1:5">
      <c r="A369" s="155">
        <v>2040902</v>
      </c>
      <c r="B369" s="19" t="s">
        <v>130</v>
      </c>
      <c r="C369" s="241"/>
      <c r="D369" s="241"/>
      <c r="E369" s="241"/>
    </row>
    <row r="370" spans="1:5">
      <c r="A370" s="155">
        <v>2040903</v>
      </c>
      <c r="B370" s="19" t="s">
        <v>131</v>
      </c>
      <c r="C370" s="241"/>
      <c r="D370" s="241"/>
      <c r="E370" s="241"/>
    </row>
    <row r="371" spans="1:5">
      <c r="A371" s="155">
        <v>2040904</v>
      </c>
      <c r="B371" s="19" t="s">
        <v>348</v>
      </c>
      <c r="C371" s="241"/>
      <c r="D371" s="241"/>
      <c r="E371" s="241"/>
    </row>
    <row r="372" spans="1:5">
      <c r="A372" s="155">
        <v>2040905</v>
      </c>
      <c r="B372" s="19" t="s">
        <v>349</v>
      </c>
      <c r="C372" s="241"/>
      <c r="D372" s="241"/>
      <c r="E372" s="241"/>
    </row>
    <row r="373" spans="1:5">
      <c r="A373" s="155">
        <v>2040950</v>
      </c>
      <c r="B373" s="19" t="s">
        <v>138</v>
      </c>
      <c r="C373" s="241"/>
      <c r="D373" s="241"/>
      <c r="E373" s="241"/>
    </row>
    <row r="374" spans="1:5">
      <c r="A374" s="155">
        <v>2040999</v>
      </c>
      <c r="B374" s="19" t="s">
        <v>350</v>
      </c>
      <c r="C374" s="241"/>
      <c r="D374" s="241"/>
      <c r="E374" s="241"/>
    </row>
    <row r="375" spans="1:5">
      <c r="A375" s="155">
        <v>20410</v>
      </c>
      <c r="B375" s="7" t="s">
        <v>351</v>
      </c>
      <c r="C375" s="241"/>
      <c r="D375" s="241"/>
      <c r="E375" s="241"/>
    </row>
    <row r="376" spans="1:5">
      <c r="A376" s="155">
        <v>2041001</v>
      </c>
      <c r="B376" s="19" t="s">
        <v>129</v>
      </c>
      <c r="C376" s="241"/>
      <c r="D376" s="241"/>
      <c r="E376" s="241"/>
    </row>
    <row r="377" spans="1:5">
      <c r="A377" s="155">
        <v>2041002</v>
      </c>
      <c r="B377" s="19" t="s">
        <v>130</v>
      </c>
      <c r="C377" s="241"/>
      <c r="D377" s="241"/>
      <c r="E377" s="241"/>
    </row>
    <row r="378" spans="1:5">
      <c r="A378" s="155">
        <v>2041006</v>
      </c>
      <c r="B378" s="19" t="s">
        <v>170</v>
      </c>
      <c r="C378" s="241"/>
      <c r="D378" s="241"/>
      <c r="E378" s="241"/>
    </row>
    <row r="379" spans="1:5">
      <c r="A379" s="155">
        <v>2041007</v>
      </c>
      <c r="B379" s="19" t="s">
        <v>352</v>
      </c>
      <c r="C379" s="241"/>
      <c r="D379" s="241"/>
      <c r="E379" s="241"/>
    </row>
    <row r="380" spans="1:5">
      <c r="A380" s="155">
        <v>2041099</v>
      </c>
      <c r="B380" s="19" t="s">
        <v>353</v>
      </c>
      <c r="C380" s="241"/>
      <c r="D380" s="241"/>
      <c r="E380" s="241"/>
    </row>
    <row r="381" spans="1:5">
      <c r="A381" s="155">
        <v>20499</v>
      </c>
      <c r="B381" s="7" t="s">
        <v>354</v>
      </c>
      <c r="C381" s="241">
        <v>4126.25</v>
      </c>
      <c r="D381" s="241">
        <v>4126.25</v>
      </c>
      <c r="E381" s="241">
        <v>1881</v>
      </c>
    </row>
    <row r="382" spans="1:5">
      <c r="A382" s="155">
        <v>2049902</v>
      </c>
      <c r="B382" s="19" t="s">
        <v>355</v>
      </c>
      <c r="C382" s="241"/>
      <c r="D382" s="241"/>
      <c r="E382" s="241"/>
    </row>
    <row r="383" spans="1:5">
      <c r="A383" s="155">
        <v>2049999</v>
      </c>
      <c r="B383" s="19" t="s">
        <v>356</v>
      </c>
      <c r="C383" s="241">
        <v>4126.25</v>
      </c>
      <c r="D383" s="241">
        <v>4126.25</v>
      </c>
      <c r="E383" s="241">
        <v>1881</v>
      </c>
    </row>
    <row r="384" spans="1:5">
      <c r="A384" s="155">
        <v>205</v>
      </c>
      <c r="B384" s="7" t="s">
        <v>357</v>
      </c>
      <c r="C384" s="241">
        <v>121184</v>
      </c>
      <c r="D384" s="241">
        <v>145451</v>
      </c>
      <c r="E384" s="241">
        <v>145015</v>
      </c>
    </row>
    <row r="385" spans="1:5">
      <c r="A385" s="155">
        <v>20501</v>
      </c>
      <c r="B385" s="7" t="s">
        <v>358</v>
      </c>
      <c r="C385" s="241">
        <v>3377.6</v>
      </c>
      <c r="D385" s="241">
        <v>3377.6</v>
      </c>
      <c r="E385" s="241">
        <v>1985</v>
      </c>
    </row>
    <row r="386" spans="1:5">
      <c r="A386" s="155">
        <v>2050101</v>
      </c>
      <c r="B386" s="19" t="s">
        <v>129</v>
      </c>
      <c r="C386" s="241">
        <v>792.53</v>
      </c>
      <c r="D386" s="241">
        <v>792.53</v>
      </c>
      <c r="E386" s="241">
        <v>782</v>
      </c>
    </row>
    <row r="387" spans="1:5">
      <c r="A387" s="155">
        <v>2050102</v>
      </c>
      <c r="B387" s="19" t="s">
        <v>130</v>
      </c>
      <c r="C387" s="241">
        <v>616.29</v>
      </c>
      <c r="D387" s="241">
        <v>616.29</v>
      </c>
      <c r="E387" s="241">
        <v>646</v>
      </c>
    </row>
    <row r="388" spans="1:5">
      <c r="A388" s="155">
        <v>2050103</v>
      </c>
      <c r="B388" s="19" t="s">
        <v>131</v>
      </c>
      <c r="C388" s="241"/>
      <c r="D388" s="241"/>
      <c r="E388" s="241"/>
    </row>
    <row r="389" spans="1:5">
      <c r="A389" s="155">
        <v>2050199</v>
      </c>
      <c r="B389" s="19" t="s">
        <v>359</v>
      </c>
      <c r="C389" s="241">
        <v>1968.78</v>
      </c>
      <c r="D389" s="241">
        <v>1968.78</v>
      </c>
      <c r="E389" s="241">
        <v>557</v>
      </c>
    </row>
    <row r="390" spans="1:5">
      <c r="A390" s="155">
        <v>20502</v>
      </c>
      <c r="B390" s="7" t="s">
        <v>360</v>
      </c>
      <c r="C390" s="241">
        <v>94846.75</v>
      </c>
      <c r="D390" s="241">
        <v>119113.92</v>
      </c>
      <c r="E390" s="241">
        <v>118659</v>
      </c>
    </row>
    <row r="391" spans="1:5">
      <c r="A391" s="155">
        <v>2050201</v>
      </c>
      <c r="B391" s="19" t="s">
        <v>361</v>
      </c>
      <c r="C391" s="241">
        <v>17201.5</v>
      </c>
      <c r="D391" s="241">
        <v>17201.5</v>
      </c>
      <c r="E391" s="241">
        <v>15139</v>
      </c>
    </row>
    <row r="392" spans="1:5">
      <c r="A392" s="155">
        <v>2050202</v>
      </c>
      <c r="B392" s="19" t="s">
        <v>362</v>
      </c>
      <c r="C392" s="241">
        <v>37359.74</v>
      </c>
      <c r="D392" s="241">
        <v>37359.74</v>
      </c>
      <c r="E392" s="241">
        <v>54722</v>
      </c>
    </row>
    <row r="393" spans="1:5">
      <c r="A393" s="155">
        <v>2050203</v>
      </c>
      <c r="B393" s="19" t="s">
        <v>363</v>
      </c>
      <c r="C393" s="241">
        <v>20430.53</v>
      </c>
      <c r="D393" s="241">
        <v>20430.53</v>
      </c>
      <c r="E393" s="241">
        <v>30029</v>
      </c>
    </row>
    <row r="394" spans="1:5">
      <c r="A394" s="155">
        <v>2050204</v>
      </c>
      <c r="B394" s="19" t="s">
        <v>364</v>
      </c>
      <c r="C394" s="241">
        <v>10300.61</v>
      </c>
      <c r="D394" s="241">
        <v>10300.61</v>
      </c>
      <c r="E394" s="241">
        <v>9383</v>
      </c>
    </row>
    <row r="395" spans="1:5">
      <c r="A395" s="155">
        <v>2050205</v>
      </c>
      <c r="B395" s="19" t="s">
        <v>365</v>
      </c>
      <c r="C395" s="241"/>
      <c r="D395" s="241"/>
      <c r="E395" s="241"/>
    </row>
    <row r="396" spans="1:5">
      <c r="A396" s="155">
        <v>2050299</v>
      </c>
      <c r="B396" s="19" t="s">
        <v>366</v>
      </c>
      <c r="C396" s="241">
        <v>9554.37</v>
      </c>
      <c r="D396" s="241">
        <v>33821.54</v>
      </c>
      <c r="E396" s="241">
        <v>9386</v>
      </c>
    </row>
    <row r="397" spans="1:5">
      <c r="A397" s="155">
        <v>20503</v>
      </c>
      <c r="B397" s="7" t="s">
        <v>367</v>
      </c>
      <c r="C397" s="241">
        <v>7959.89</v>
      </c>
      <c r="D397" s="241">
        <v>7959.89</v>
      </c>
      <c r="E397" s="241">
        <v>7737</v>
      </c>
    </row>
    <row r="398" spans="1:5">
      <c r="A398" s="155">
        <v>2050301</v>
      </c>
      <c r="B398" s="19" t="s">
        <v>368</v>
      </c>
      <c r="C398" s="241"/>
      <c r="D398" s="241"/>
      <c r="E398" s="241"/>
    </row>
    <row r="399" spans="1:5">
      <c r="A399" s="155">
        <v>2050302</v>
      </c>
      <c r="B399" s="19" t="s">
        <v>369</v>
      </c>
      <c r="C399" s="241">
        <v>7959.89</v>
      </c>
      <c r="D399" s="241">
        <v>7959.89</v>
      </c>
      <c r="E399" s="241">
        <v>7737</v>
      </c>
    </row>
    <row r="400" spans="1:5">
      <c r="A400" s="155">
        <v>2050303</v>
      </c>
      <c r="B400" s="19" t="s">
        <v>370</v>
      </c>
      <c r="C400" s="241"/>
      <c r="D400" s="241"/>
      <c r="E400" s="241"/>
    </row>
    <row r="401" spans="1:5">
      <c r="A401" s="155">
        <v>2050305</v>
      </c>
      <c r="B401" s="19" t="s">
        <v>371</v>
      </c>
      <c r="C401" s="241"/>
      <c r="D401" s="241"/>
      <c r="E401" s="241"/>
    </row>
    <row r="402" spans="1:5">
      <c r="A402" s="155">
        <v>2050399</v>
      </c>
      <c r="B402" s="19" t="s">
        <v>372</v>
      </c>
      <c r="C402" s="241"/>
      <c r="D402" s="241"/>
      <c r="E402" s="241"/>
    </row>
    <row r="403" spans="1:5">
      <c r="A403" s="155">
        <v>20504</v>
      </c>
      <c r="B403" s="7" t="s">
        <v>373</v>
      </c>
      <c r="C403" s="241"/>
      <c r="D403" s="241"/>
      <c r="E403" s="241"/>
    </row>
    <row r="404" spans="1:5">
      <c r="A404" s="155">
        <v>2050401</v>
      </c>
      <c r="B404" s="19" t="s">
        <v>374</v>
      </c>
      <c r="C404" s="241"/>
      <c r="D404" s="241"/>
      <c r="E404" s="241"/>
    </row>
    <row r="405" spans="1:5">
      <c r="A405" s="155">
        <v>2050402</v>
      </c>
      <c r="B405" s="19" t="s">
        <v>375</v>
      </c>
      <c r="C405" s="241"/>
      <c r="D405" s="241"/>
      <c r="E405" s="241"/>
    </row>
    <row r="406" spans="1:5">
      <c r="A406" s="155">
        <v>2050403</v>
      </c>
      <c r="B406" s="19" t="s">
        <v>376</v>
      </c>
      <c r="C406" s="241"/>
      <c r="D406" s="241"/>
      <c r="E406" s="241"/>
    </row>
    <row r="407" spans="1:5">
      <c r="A407" s="155">
        <v>2050404</v>
      </c>
      <c r="B407" s="19" t="s">
        <v>377</v>
      </c>
      <c r="C407" s="241"/>
      <c r="D407" s="241"/>
      <c r="E407" s="241"/>
    </row>
    <row r="408" spans="1:5">
      <c r="A408" s="155">
        <v>2050499</v>
      </c>
      <c r="B408" s="19" t="s">
        <v>378</v>
      </c>
      <c r="C408" s="241"/>
      <c r="D408" s="241"/>
      <c r="E408" s="241"/>
    </row>
    <row r="409" spans="1:5">
      <c r="A409" s="155">
        <v>20505</v>
      </c>
      <c r="B409" s="7" t="s">
        <v>379</v>
      </c>
      <c r="C409" s="241">
        <v>387</v>
      </c>
      <c r="D409" s="241">
        <v>387</v>
      </c>
      <c r="E409" s="241">
        <v>387</v>
      </c>
    </row>
    <row r="410" spans="1:5">
      <c r="A410" s="155">
        <v>2050501</v>
      </c>
      <c r="B410" s="19" t="s">
        <v>380</v>
      </c>
      <c r="C410" s="241"/>
      <c r="D410" s="241"/>
      <c r="E410" s="241"/>
    </row>
    <row r="411" spans="1:5">
      <c r="A411" s="155">
        <v>2050502</v>
      </c>
      <c r="B411" s="19" t="s">
        <v>381</v>
      </c>
      <c r="C411" s="241"/>
      <c r="D411" s="241"/>
      <c r="E411" s="241"/>
    </row>
    <row r="412" spans="1:5">
      <c r="A412" s="155">
        <v>2050599</v>
      </c>
      <c r="B412" s="19" t="s">
        <v>382</v>
      </c>
      <c r="C412" s="241">
        <v>387</v>
      </c>
      <c r="D412" s="241">
        <v>387</v>
      </c>
      <c r="E412" s="241">
        <v>387</v>
      </c>
    </row>
    <row r="413" spans="1:5">
      <c r="A413" s="155">
        <v>20506</v>
      </c>
      <c r="B413" s="7" t="s">
        <v>383</v>
      </c>
      <c r="C413" s="241"/>
      <c r="D413" s="241"/>
      <c r="E413" s="241"/>
    </row>
    <row r="414" spans="1:5">
      <c r="A414" s="155">
        <v>2050601</v>
      </c>
      <c r="B414" s="19" t="s">
        <v>384</v>
      </c>
      <c r="C414" s="241"/>
      <c r="D414" s="241"/>
      <c r="E414" s="241"/>
    </row>
    <row r="415" spans="1:5">
      <c r="A415" s="155">
        <v>2050602</v>
      </c>
      <c r="B415" s="19" t="s">
        <v>385</v>
      </c>
      <c r="C415" s="241"/>
      <c r="D415" s="241"/>
      <c r="E415" s="241"/>
    </row>
    <row r="416" spans="1:5">
      <c r="A416" s="155">
        <v>2050699</v>
      </c>
      <c r="B416" s="19" t="s">
        <v>386</v>
      </c>
      <c r="C416" s="241"/>
      <c r="D416" s="241"/>
      <c r="E416" s="241"/>
    </row>
    <row r="417" spans="1:5">
      <c r="A417" s="155">
        <v>20507</v>
      </c>
      <c r="B417" s="7" t="s">
        <v>387</v>
      </c>
      <c r="C417" s="241"/>
      <c r="D417" s="241"/>
      <c r="E417" s="241"/>
    </row>
    <row r="418" spans="1:5">
      <c r="A418" s="155">
        <v>2050701</v>
      </c>
      <c r="B418" s="19" t="s">
        <v>388</v>
      </c>
      <c r="C418" s="241"/>
      <c r="D418" s="241"/>
      <c r="E418" s="241"/>
    </row>
    <row r="419" spans="1:5">
      <c r="A419" s="155">
        <v>2050702</v>
      </c>
      <c r="B419" s="19" t="s">
        <v>389</v>
      </c>
      <c r="C419" s="241"/>
      <c r="D419" s="241"/>
      <c r="E419" s="241"/>
    </row>
    <row r="420" spans="1:5">
      <c r="A420" s="155">
        <v>2050799</v>
      </c>
      <c r="B420" s="19" t="s">
        <v>390</v>
      </c>
      <c r="C420" s="241"/>
      <c r="D420" s="241"/>
      <c r="E420" s="241"/>
    </row>
    <row r="421" spans="1:5">
      <c r="A421" s="155">
        <v>20508</v>
      </c>
      <c r="B421" s="7" t="s">
        <v>391</v>
      </c>
      <c r="C421" s="241">
        <v>2331.67</v>
      </c>
      <c r="D421" s="241">
        <v>2331.67</v>
      </c>
      <c r="E421" s="241">
        <v>1818</v>
      </c>
    </row>
    <row r="422" spans="1:5">
      <c r="A422" s="155">
        <v>2050801</v>
      </c>
      <c r="B422" s="19" t="s">
        <v>392</v>
      </c>
      <c r="C422" s="241"/>
      <c r="D422" s="241"/>
      <c r="E422" s="241"/>
    </row>
    <row r="423" spans="1:5">
      <c r="A423" s="155">
        <v>2050802</v>
      </c>
      <c r="B423" s="19" t="s">
        <v>393</v>
      </c>
      <c r="C423" s="241">
        <v>2331.67</v>
      </c>
      <c r="D423" s="241">
        <v>2331.67</v>
      </c>
      <c r="E423" s="241">
        <v>1818</v>
      </c>
    </row>
    <row r="424" spans="1:5">
      <c r="A424" s="155">
        <v>2050803</v>
      </c>
      <c r="B424" s="19" t="s">
        <v>394</v>
      </c>
      <c r="C424" s="241"/>
      <c r="D424" s="241"/>
      <c r="E424" s="241"/>
    </row>
    <row r="425" spans="1:5">
      <c r="A425" s="155">
        <v>2050804</v>
      </c>
      <c r="B425" s="19" t="s">
        <v>395</v>
      </c>
      <c r="C425" s="241"/>
      <c r="D425" s="241"/>
      <c r="E425" s="241"/>
    </row>
    <row r="426" spans="1:5">
      <c r="A426" s="155">
        <v>2050899</v>
      </c>
      <c r="B426" s="19" t="s">
        <v>396</v>
      </c>
      <c r="C426" s="241"/>
      <c r="D426" s="241"/>
      <c r="E426" s="241"/>
    </row>
    <row r="427" spans="1:5">
      <c r="A427" s="155">
        <v>20509</v>
      </c>
      <c r="B427" s="7" t="s">
        <v>397</v>
      </c>
      <c r="C427" s="241">
        <v>12262.85</v>
      </c>
      <c r="D427" s="241">
        <v>12262.68</v>
      </c>
      <c r="E427" s="241">
        <v>14351</v>
      </c>
    </row>
    <row r="428" spans="1:5">
      <c r="A428" s="155">
        <v>2050901</v>
      </c>
      <c r="B428" s="19" t="s">
        <v>398</v>
      </c>
      <c r="C428" s="241"/>
      <c r="D428" s="241"/>
      <c r="E428" s="241"/>
    </row>
    <row r="429" spans="1:5">
      <c r="A429" s="155">
        <v>2050902</v>
      </c>
      <c r="B429" s="19" t="s">
        <v>399</v>
      </c>
      <c r="C429" s="241"/>
      <c r="D429" s="241"/>
      <c r="E429" s="241"/>
    </row>
    <row r="430" spans="1:5">
      <c r="A430" s="155">
        <v>2050903</v>
      </c>
      <c r="B430" s="19" t="s">
        <v>400</v>
      </c>
      <c r="C430" s="241"/>
      <c r="D430" s="241"/>
      <c r="E430" s="241">
        <v>3000</v>
      </c>
    </row>
    <row r="431" spans="1:5">
      <c r="A431" s="155">
        <v>2050904</v>
      </c>
      <c r="B431" s="19" t="s">
        <v>401</v>
      </c>
      <c r="C431" s="241">
        <v>4621.11</v>
      </c>
      <c r="D431" s="241">
        <v>4620.94</v>
      </c>
      <c r="E431" s="241">
        <v>3912</v>
      </c>
    </row>
    <row r="432" spans="1:5">
      <c r="A432" s="155">
        <v>2050905</v>
      </c>
      <c r="B432" s="19" t="s">
        <v>402</v>
      </c>
      <c r="C432" s="241">
        <v>338.49</v>
      </c>
      <c r="D432" s="241">
        <v>338.49</v>
      </c>
      <c r="E432" s="241">
        <v>380</v>
      </c>
    </row>
    <row r="433" spans="1:5">
      <c r="A433" s="155">
        <v>2050999</v>
      </c>
      <c r="B433" s="19" t="s">
        <v>403</v>
      </c>
      <c r="C433" s="241">
        <v>7303.25</v>
      </c>
      <c r="D433" s="241">
        <v>7303.25</v>
      </c>
      <c r="E433" s="241">
        <v>7059</v>
      </c>
    </row>
    <row r="434" spans="1:5">
      <c r="A434" s="155">
        <v>20599</v>
      </c>
      <c r="B434" s="7" t="s">
        <v>404</v>
      </c>
      <c r="C434" s="241">
        <v>18.24</v>
      </c>
      <c r="D434" s="241">
        <v>18.24</v>
      </c>
      <c r="E434" s="241">
        <v>78</v>
      </c>
    </row>
    <row r="435" spans="1:5">
      <c r="A435" s="155">
        <v>2059999</v>
      </c>
      <c r="B435" s="19" t="s">
        <v>405</v>
      </c>
      <c r="C435" s="241">
        <v>18.24</v>
      </c>
      <c r="D435" s="241">
        <v>18.24</v>
      </c>
      <c r="E435" s="241">
        <v>78</v>
      </c>
    </row>
    <row r="436" spans="1:5">
      <c r="A436" s="155">
        <v>206</v>
      </c>
      <c r="B436" s="7" t="s">
        <v>406</v>
      </c>
      <c r="C436" s="241">
        <v>15519</v>
      </c>
      <c r="D436" s="241">
        <v>-19529</v>
      </c>
      <c r="E436" s="241">
        <v>-19939</v>
      </c>
    </row>
    <row r="437" spans="1:5">
      <c r="A437" s="155">
        <v>20601</v>
      </c>
      <c r="B437" s="7" t="s">
        <v>407</v>
      </c>
      <c r="C437" s="241">
        <v>532.58</v>
      </c>
      <c r="D437" s="241">
        <v>532.58</v>
      </c>
      <c r="E437" s="241">
        <v>528</v>
      </c>
    </row>
    <row r="438" spans="1:5">
      <c r="A438" s="155">
        <v>2060101</v>
      </c>
      <c r="B438" s="19" t="s">
        <v>129</v>
      </c>
      <c r="C438" s="241">
        <v>441.95</v>
      </c>
      <c r="D438" s="241">
        <v>441.95</v>
      </c>
      <c r="E438" s="241">
        <v>432</v>
      </c>
    </row>
    <row r="439" spans="1:5">
      <c r="A439" s="155">
        <v>2060102</v>
      </c>
      <c r="B439" s="19" t="s">
        <v>130</v>
      </c>
      <c r="C439" s="241">
        <v>90.63</v>
      </c>
      <c r="D439" s="241">
        <v>90.63</v>
      </c>
      <c r="E439" s="241">
        <v>96</v>
      </c>
    </row>
    <row r="440" spans="1:5">
      <c r="A440" s="155">
        <v>2060103</v>
      </c>
      <c r="B440" s="19" t="s">
        <v>131</v>
      </c>
      <c r="C440" s="241"/>
      <c r="D440" s="241"/>
      <c r="E440" s="241"/>
    </row>
    <row r="441" spans="1:5">
      <c r="A441" s="155">
        <v>2060199</v>
      </c>
      <c r="B441" s="19" t="s">
        <v>408</v>
      </c>
      <c r="C441" s="241"/>
      <c r="D441" s="241"/>
      <c r="E441" s="241"/>
    </row>
    <row r="442" spans="1:5">
      <c r="A442" s="155">
        <v>20602</v>
      </c>
      <c r="B442" s="7" t="s">
        <v>409</v>
      </c>
      <c r="C442" s="241"/>
      <c r="D442" s="241"/>
      <c r="E442" s="241"/>
    </row>
    <row r="443" spans="1:5">
      <c r="A443" s="155">
        <v>2060201</v>
      </c>
      <c r="B443" s="19" t="s">
        <v>410</v>
      </c>
      <c r="C443" s="241"/>
      <c r="D443" s="241"/>
      <c r="E443" s="241"/>
    </row>
    <row r="444" spans="1:5">
      <c r="A444" s="155">
        <v>2060203</v>
      </c>
      <c r="B444" s="19" t="s">
        <v>411</v>
      </c>
      <c r="C444" s="241"/>
      <c r="D444" s="241"/>
      <c r="E444" s="241"/>
    </row>
    <row r="445" spans="1:5">
      <c r="A445" s="155">
        <v>2060204</v>
      </c>
      <c r="B445" s="19" t="s">
        <v>412</v>
      </c>
      <c r="C445" s="241"/>
      <c r="D445" s="241"/>
      <c r="E445" s="241"/>
    </row>
    <row r="446" spans="1:5">
      <c r="A446" s="155">
        <v>2060205</v>
      </c>
      <c r="B446" s="19" t="s">
        <v>413</v>
      </c>
      <c r="C446" s="241"/>
      <c r="D446" s="241"/>
      <c r="E446" s="241"/>
    </row>
    <row r="447" spans="1:5">
      <c r="A447" s="155">
        <v>2060206</v>
      </c>
      <c r="B447" s="19" t="s">
        <v>414</v>
      </c>
      <c r="C447" s="241"/>
      <c r="D447" s="241"/>
      <c r="E447" s="241"/>
    </row>
    <row r="448" spans="1:5">
      <c r="A448" s="155">
        <v>2060207</v>
      </c>
      <c r="B448" s="19" t="s">
        <v>415</v>
      </c>
      <c r="C448" s="241"/>
      <c r="D448" s="241"/>
      <c r="E448" s="241"/>
    </row>
    <row r="449" spans="1:5">
      <c r="A449" s="155">
        <v>2060208</v>
      </c>
      <c r="B449" s="19" t="s">
        <v>416</v>
      </c>
      <c r="C449" s="241"/>
      <c r="D449" s="241"/>
      <c r="E449" s="241"/>
    </row>
    <row r="450" spans="1:5">
      <c r="A450" s="155">
        <v>2060299</v>
      </c>
      <c r="B450" s="19" t="s">
        <v>417</v>
      </c>
      <c r="C450" s="241"/>
      <c r="D450" s="241"/>
      <c r="E450" s="241"/>
    </row>
    <row r="451" spans="1:5">
      <c r="A451" s="155">
        <v>20603</v>
      </c>
      <c r="B451" s="7" t="s">
        <v>418</v>
      </c>
      <c r="C451" s="241"/>
      <c r="D451" s="241"/>
      <c r="E451" s="241"/>
    </row>
    <row r="452" spans="1:5">
      <c r="A452" s="155">
        <v>2060301</v>
      </c>
      <c r="B452" s="19" t="s">
        <v>410</v>
      </c>
      <c r="C452" s="241"/>
      <c r="D452" s="241"/>
      <c r="E452" s="241"/>
    </row>
    <row r="453" spans="1:5">
      <c r="A453" s="155">
        <v>2060302</v>
      </c>
      <c r="B453" s="19" t="s">
        <v>419</v>
      </c>
      <c r="C453" s="241"/>
      <c r="D453" s="241"/>
      <c r="E453" s="241"/>
    </row>
    <row r="454" spans="1:5">
      <c r="A454" s="155">
        <v>2060303</v>
      </c>
      <c r="B454" s="19" t="s">
        <v>420</v>
      </c>
      <c r="C454" s="241"/>
      <c r="D454" s="241"/>
      <c r="E454" s="241"/>
    </row>
    <row r="455" spans="1:5">
      <c r="A455" s="155">
        <v>2060304</v>
      </c>
      <c r="B455" s="19" t="s">
        <v>421</v>
      </c>
      <c r="C455" s="241"/>
      <c r="D455" s="241"/>
      <c r="E455" s="241"/>
    </row>
    <row r="456" spans="1:5">
      <c r="A456" s="155">
        <v>2060399</v>
      </c>
      <c r="B456" s="19" t="s">
        <v>422</v>
      </c>
      <c r="C456" s="241"/>
      <c r="D456" s="241"/>
      <c r="E456" s="241"/>
    </row>
    <row r="457" spans="1:5">
      <c r="A457" s="155">
        <v>20604</v>
      </c>
      <c r="B457" s="7" t="s">
        <v>423</v>
      </c>
      <c r="C457" s="241">
        <v>1300</v>
      </c>
      <c r="D457" s="241">
        <v>1300</v>
      </c>
      <c r="E457" s="241">
        <v>1288</v>
      </c>
    </row>
    <row r="458" spans="1:5">
      <c r="A458" s="155">
        <v>2060401</v>
      </c>
      <c r="B458" s="19" t="s">
        <v>410</v>
      </c>
      <c r="C458" s="241"/>
      <c r="D458" s="241"/>
      <c r="E458" s="241"/>
    </row>
    <row r="459" spans="1:5">
      <c r="A459" s="155">
        <v>2060404</v>
      </c>
      <c r="B459" s="19" t="s">
        <v>424</v>
      </c>
      <c r="C459" s="241"/>
      <c r="D459" s="241"/>
      <c r="E459" s="241"/>
    </row>
    <row r="460" spans="1:5">
      <c r="A460" s="155">
        <v>2060405</v>
      </c>
      <c r="B460" s="19" t="s">
        <v>425</v>
      </c>
      <c r="C460" s="241"/>
      <c r="D460" s="241"/>
      <c r="E460" s="241"/>
    </row>
    <row r="461" spans="1:5">
      <c r="A461" s="155">
        <v>2060499</v>
      </c>
      <c r="B461" s="19" t="s">
        <v>426</v>
      </c>
      <c r="C461" s="241">
        <v>1300</v>
      </c>
      <c r="D461" s="241">
        <v>1300</v>
      </c>
      <c r="E461" s="241">
        <v>1288</v>
      </c>
    </row>
    <row r="462" spans="1:5">
      <c r="A462" s="155">
        <v>20605</v>
      </c>
      <c r="B462" s="7" t="s">
        <v>427</v>
      </c>
      <c r="C462" s="241">
        <v>841.44</v>
      </c>
      <c r="D462" s="241">
        <v>841.44</v>
      </c>
      <c r="E462" s="241">
        <v>475</v>
      </c>
    </row>
    <row r="463" spans="1:5">
      <c r="A463" s="155">
        <v>2060501</v>
      </c>
      <c r="B463" s="19" t="s">
        <v>410</v>
      </c>
      <c r="C463" s="241">
        <v>324.04</v>
      </c>
      <c r="D463" s="241">
        <v>324.04</v>
      </c>
      <c r="E463" s="241">
        <v>296</v>
      </c>
    </row>
    <row r="464" spans="1:5">
      <c r="A464" s="155">
        <v>2060502</v>
      </c>
      <c r="B464" s="19" t="s">
        <v>428</v>
      </c>
      <c r="C464" s="241">
        <v>21.4</v>
      </c>
      <c r="D464" s="241">
        <v>21.4</v>
      </c>
      <c r="E464" s="241">
        <v>43</v>
      </c>
    </row>
    <row r="465" spans="1:5">
      <c r="A465" s="155">
        <v>2060503</v>
      </c>
      <c r="B465" s="19" t="s">
        <v>429</v>
      </c>
      <c r="C465" s="241"/>
      <c r="D465" s="241"/>
      <c r="E465" s="241"/>
    </row>
    <row r="466" spans="1:5">
      <c r="A466" s="155">
        <v>2060599</v>
      </c>
      <c r="B466" s="19" t="s">
        <v>430</v>
      </c>
      <c r="C466" s="241">
        <v>496</v>
      </c>
      <c r="D466" s="241">
        <v>496</v>
      </c>
      <c r="E466" s="241">
        <v>136</v>
      </c>
    </row>
    <row r="467" spans="1:5">
      <c r="A467" s="155">
        <v>20606</v>
      </c>
      <c r="B467" s="7" t="s">
        <v>431</v>
      </c>
      <c r="C467" s="241"/>
      <c r="D467" s="241"/>
      <c r="E467" s="241"/>
    </row>
    <row r="468" spans="1:5">
      <c r="A468" s="155">
        <v>2060601</v>
      </c>
      <c r="B468" s="19" t="s">
        <v>432</v>
      </c>
      <c r="C468" s="241"/>
      <c r="D468" s="241"/>
      <c r="E468" s="241"/>
    </row>
    <row r="469" spans="1:5">
      <c r="A469" s="155">
        <v>2060602</v>
      </c>
      <c r="B469" s="19" t="s">
        <v>433</v>
      </c>
      <c r="C469" s="241"/>
      <c r="D469" s="241"/>
      <c r="E469" s="241"/>
    </row>
    <row r="470" spans="1:5">
      <c r="A470" s="155">
        <v>2060603</v>
      </c>
      <c r="B470" s="19" t="s">
        <v>434</v>
      </c>
      <c r="C470" s="241"/>
      <c r="D470" s="241"/>
      <c r="E470" s="241"/>
    </row>
    <row r="471" spans="1:5">
      <c r="A471" s="155">
        <v>2060699</v>
      </c>
      <c r="B471" s="19" t="s">
        <v>435</v>
      </c>
      <c r="C471" s="241"/>
      <c r="D471" s="241"/>
      <c r="E471" s="241"/>
    </row>
    <row r="472" spans="1:5">
      <c r="A472" s="155">
        <v>20607</v>
      </c>
      <c r="B472" s="7" t="s">
        <v>436</v>
      </c>
      <c r="C472" s="241">
        <v>8.5</v>
      </c>
      <c r="D472" s="241">
        <v>8.5</v>
      </c>
      <c r="E472" s="241">
        <v>8</v>
      </c>
    </row>
    <row r="473" spans="1:5">
      <c r="A473" s="155">
        <v>2060701</v>
      </c>
      <c r="B473" s="19" t="s">
        <v>410</v>
      </c>
      <c r="C473" s="241"/>
      <c r="D473" s="241"/>
      <c r="E473" s="241"/>
    </row>
    <row r="474" spans="1:5">
      <c r="A474" s="155">
        <v>2060702</v>
      </c>
      <c r="B474" s="19" t="s">
        <v>437</v>
      </c>
      <c r="C474" s="241">
        <v>8.5</v>
      </c>
      <c r="D474" s="241">
        <v>8.5</v>
      </c>
      <c r="E474" s="241">
        <v>8</v>
      </c>
    </row>
    <row r="475" spans="1:5">
      <c r="A475" s="155">
        <v>2060703</v>
      </c>
      <c r="B475" s="19" t="s">
        <v>438</v>
      </c>
      <c r="C475" s="241"/>
      <c r="D475" s="241"/>
      <c r="E475" s="241"/>
    </row>
    <row r="476" spans="1:5">
      <c r="A476" s="155">
        <v>2060704</v>
      </c>
      <c r="B476" s="19" t="s">
        <v>439</v>
      </c>
      <c r="C476" s="241"/>
      <c r="D476" s="241"/>
      <c r="E476" s="241"/>
    </row>
    <row r="477" spans="1:5">
      <c r="A477" s="155">
        <v>2060705</v>
      </c>
      <c r="B477" s="19" t="s">
        <v>440</v>
      </c>
      <c r="C477" s="241"/>
      <c r="D477" s="241"/>
      <c r="E477" s="241"/>
    </row>
    <row r="478" spans="1:5">
      <c r="A478" s="155">
        <v>2060799</v>
      </c>
      <c r="B478" s="19" t="s">
        <v>441</v>
      </c>
      <c r="C478" s="241"/>
      <c r="D478" s="241"/>
      <c r="E478" s="241"/>
    </row>
    <row r="479" spans="1:5">
      <c r="A479" s="155">
        <v>20608</v>
      </c>
      <c r="B479" s="7" t="s">
        <v>442</v>
      </c>
      <c r="C479" s="241">
        <v>3212.1</v>
      </c>
      <c r="D479" s="241">
        <v>3212.1</v>
      </c>
      <c r="E479" s="241">
        <v>3063</v>
      </c>
    </row>
    <row r="480" spans="1:5">
      <c r="A480" s="155">
        <v>2060801</v>
      </c>
      <c r="B480" s="19" t="s">
        <v>443</v>
      </c>
      <c r="C480" s="241"/>
      <c r="D480" s="241"/>
      <c r="E480" s="241"/>
    </row>
    <row r="481" spans="1:5">
      <c r="A481" s="155">
        <v>2060802</v>
      </c>
      <c r="B481" s="19" t="s">
        <v>444</v>
      </c>
      <c r="C481" s="241"/>
      <c r="D481" s="241"/>
      <c r="E481" s="241"/>
    </row>
    <row r="482" spans="1:5">
      <c r="A482" s="155">
        <v>2060899</v>
      </c>
      <c r="B482" s="19" t="s">
        <v>445</v>
      </c>
      <c r="C482" s="241">
        <v>3212.1</v>
      </c>
      <c r="D482" s="241">
        <v>3212.1</v>
      </c>
      <c r="E482" s="241">
        <v>3063</v>
      </c>
    </row>
    <row r="483" spans="1:5">
      <c r="A483" s="155">
        <v>20609</v>
      </c>
      <c r="B483" s="7" t="s">
        <v>446</v>
      </c>
      <c r="C483" s="241"/>
      <c r="D483" s="241"/>
      <c r="E483" s="241"/>
    </row>
    <row r="484" spans="1:5">
      <c r="A484" s="155">
        <v>2060901</v>
      </c>
      <c r="B484" s="19" t="s">
        <v>447</v>
      </c>
      <c r="C484" s="241"/>
      <c r="D484" s="241"/>
      <c r="E484" s="241"/>
    </row>
    <row r="485" spans="1:5">
      <c r="A485" s="155">
        <v>2060902</v>
      </c>
      <c r="B485" s="19" t="s">
        <v>448</v>
      </c>
      <c r="C485" s="241"/>
      <c r="D485" s="241"/>
      <c r="E485" s="241"/>
    </row>
    <row r="486" spans="1:5">
      <c r="A486" s="155">
        <v>2060999</v>
      </c>
      <c r="B486" s="19" t="s">
        <v>449</v>
      </c>
      <c r="C486" s="241"/>
      <c r="D486" s="241"/>
      <c r="E486" s="241"/>
    </row>
    <row r="487" spans="1:5">
      <c r="A487" s="155">
        <v>20699</v>
      </c>
      <c r="B487" s="7" t="s">
        <v>450</v>
      </c>
      <c r="C487" s="241">
        <v>9624.38</v>
      </c>
      <c r="D487" s="241">
        <v>-25423.62</v>
      </c>
      <c r="E487" s="241">
        <v>-25301</v>
      </c>
    </row>
    <row r="488" spans="1:5">
      <c r="A488" s="155">
        <v>2069901</v>
      </c>
      <c r="B488" s="19" t="s">
        <v>451</v>
      </c>
      <c r="C488" s="241"/>
      <c r="D488" s="241"/>
      <c r="E488" s="241"/>
    </row>
    <row r="489" spans="1:5">
      <c r="A489" s="155">
        <v>2069902</v>
      </c>
      <c r="B489" s="19" t="s">
        <v>452</v>
      </c>
      <c r="C489" s="241"/>
      <c r="D489" s="241"/>
      <c r="E489" s="241"/>
    </row>
    <row r="490" spans="1:5">
      <c r="A490" s="155">
        <v>2069903</v>
      </c>
      <c r="B490" s="19" t="s">
        <v>453</v>
      </c>
      <c r="C490" s="241"/>
      <c r="D490" s="241"/>
      <c r="E490" s="241"/>
    </row>
    <row r="491" spans="1:5">
      <c r="A491" s="155">
        <v>2069999</v>
      </c>
      <c r="B491" s="19" t="s">
        <v>454</v>
      </c>
      <c r="C491" s="241">
        <v>9624.38</v>
      </c>
      <c r="D491" s="241">
        <v>-25423.62</v>
      </c>
      <c r="E491" s="241">
        <v>-25301</v>
      </c>
    </row>
    <row r="492" spans="1:5">
      <c r="A492" s="155">
        <v>207</v>
      </c>
      <c r="B492" s="7" t="s">
        <v>455</v>
      </c>
      <c r="C492" s="241">
        <v>10760</v>
      </c>
      <c r="D492" s="241">
        <v>9141</v>
      </c>
      <c r="E492" s="241">
        <v>9328</v>
      </c>
    </row>
    <row r="493" spans="1:5">
      <c r="A493" s="155">
        <v>20701</v>
      </c>
      <c r="B493" s="7" t="s">
        <v>456</v>
      </c>
      <c r="C493" s="241">
        <v>6772.93</v>
      </c>
      <c r="D493" s="241">
        <v>5154.01</v>
      </c>
      <c r="E493" s="241">
        <v>5909</v>
      </c>
    </row>
    <row r="494" spans="1:5">
      <c r="A494" s="155">
        <v>2070101</v>
      </c>
      <c r="B494" s="19" t="s">
        <v>129</v>
      </c>
      <c r="C494" s="241">
        <v>613.58</v>
      </c>
      <c r="D494" s="241">
        <v>613.58</v>
      </c>
      <c r="E494" s="241">
        <v>593</v>
      </c>
    </row>
    <row r="495" spans="1:5">
      <c r="A495" s="155">
        <v>2070102</v>
      </c>
      <c r="B495" s="19" t="s">
        <v>130</v>
      </c>
      <c r="C495" s="241">
        <v>227.85</v>
      </c>
      <c r="D495" s="241">
        <v>227.85</v>
      </c>
      <c r="E495" s="241">
        <v>255</v>
      </c>
    </row>
    <row r="496" spans="1:5">
      <c r="A496" s="155">
        <v>2070103</v>
      </c>
      <c r="B496" s="19" t="s">
        <v>131</v>
      </c>
      <c r="C496" s="241"/>
      <c r="D496" s="241"/>
      <c r="E496" s="241"/>
    </row>
    <row r="497" spans="1:5">
      <c r="A497" s="155">
        <v>2070104</v>
      </c>
      <c r="B497" s="19" t="s">
        <v>457</v>
      </c>
      <c r="C497" s="241">
        <v>3206.15</v>
      </c>
      <c r="D497" s="241">
        <v>1587.23</v>
      </c>
      <c r="E497" s="241">
        <v>2468</v>
      </c>
    </row>
    <row r="498" spans="1:5">
      <c r="A498" s="155">
        <v>2070105</v>
      </c>
      <c r="B498" s="19" t="s">
        <v>458</v>
      </c>
      <c r="C498" s="241"/>
      <c r="D498" s="241"/>
      <c r="E498" s="241"/>
    </row>
    <row r="499" spans="1:5">
      <c r="A499" s="155">
        <v>2070106</v>
      </c>
      <c r="B499" s="19" t="s">
        <v>459</v>
      </c>
      <c r="C499" s="241"/>
      <c r="D499" s="241"/>
      <c r="E499" s="241"/>
    </row>
    <row r="500" spans="1:5">
      <c r="A500" s="155">
        <v>2070107</v>
      </c>
      <c r="B500" s="19" t="s">
        <v>460</v>
      </c>
      <c r="C500" s="241"/>
      <c r="D500" s="241"/>
      <c r="E500" s="241"/>
    </row>
    <row r="501" spans="1:5">
      <c r="A501" s="155">
        <v>2070108</v>
      </c>
      <c r="B501" s="19" t="s">
        <v>461</v>
      </c>
      <c r="C501" s="241">
        <v>40</v>
      </c>
      <c r="D501" s="241">
        <v>40</v>
      </c>
      <c r="E501" s="241">
        <v>40</v>
      </c>
    </row>
    <row r="502" spans="1:5">
      <c r="A502" s="155">
        <v>2070109</v>
      </c>
      <c r="B502" s="19" t="s">
        <v>462</v>
      </c>
      <c r="C502" s="241">
        <v>1742.89</v>
      </c>
      <c r="D502" s="241">
        <v>1742.89</v>
      </c>
      <c r="E502" s="241">
        <v>1543</v>
      </c>
    </row>
    <row r="503" spans="1:5">
      <c r="A503" s="155">
        <v>2070110</v>
      </c>
      <c r="B503" s="19" t="s">
        <v>463</v>
      </c>
      <c r="C503" s="241"/>
      <c r="D503" s="241"/>
      <c r="E503" s="241"/>
    </row>
    <row r="504" spans="1:5">
      <c r="A504" s="155">
        <v>2070111</v>
      </c>
      <c r="B504" s="19" t="s">
        <v>464</v>
      </c>
      <c r="C504" s="241">
        <v>115.8</v>
      </c>
      <c r="D504" s="241">
        <v>115.8</v>
      </c>
      <c r="E504" s="241">
        <v>171</v>
      </c>
    </row>
    <row r="505" spans="1:5">
      <c r="A505" s="155">
        <v>2070112</v>
      </c>
      <c r="B505" s="19" t="s">
        <v>465</v>
      </c>
      <c r="C505" s="241">
        <v>45</v>
      </c>
      <c r="D505" s="241">
        <v>45</v>
      </c>
      <c r="E505" s="241">
        <v>45</v>
      </c>
    </row>
    <row r="506" spans="1:5">
      <c r="A506" s="155">
        <v>2070113</v>
      </c>
      <c r="B506" s="19" t="s">
        <v>466</v>
      </c>
      <c r="C506" s="241">
        <v>285</v>
      </c>
      <c r="D506" s="241">
        <v>285</v>
      </c>
      <c r="E506" s="241">
        <v>285</v>
      </c>
    </row>
    <row r="507" spans="1:5">
      <c r="A507" s="155">
        <v>2070114</v>
      </c>
      <c r="B507" s="19" t="s">
        <v>467</v>
      </c>
      <c r="C507" s="241"/>
      <c r="D507" s="241"/>
      <c r="E507" s="241"/>
    </row>
    <row r="508" spans="1:5">
      <c r="A508" s="155">
        <v>2070199</v>
      </c>
      <c r="B508" s="19" t="s">
        <v>468</v>
      </c>
      <c r="C508" s="241">
        <v>496.66</v>
      </c>
      <c r="D508" s="241">
        <v>496.66</v>
      </c>
      <c r="E508" s="241">
        <v>509</v>
      </c>
    </row>
    <row r="509" spans="1:5">
      <c r="A509" s="155">
        <v>20702</v>
      </c>
      <c r="B509" s="7" t="s">
        <v>469</v>
      </c>
      <c r="C509" s="241">
        <v>1011.72</v>
      </c>
      <c r="D509" s="241">
        <v>1011.72</v>
      </c>
      <c r="E509" s="241">
        <v>621</v>
      </c>
    </row>
    <row r="510" spans="1:5">
      <c r="A510" s="155">
        <v>2070201</v>
      </c>
      <c r="B510" s="19" t="s">
        <v>129</v>
      </c>
      <c r="C510" s="241"/>
      <c r="D510" s="241"/>
      <c r="E510" s="241"/>
    </row>
    <row r="511" spans="1:5">
      <c r="A511" s="155">
        <v>2070202</v>
      </c>
      <c r="B511" s="19" t="s">
        <v>130</v>
      </c>
      <c r="C511" s="241"/>
      <c r="D511" s="241"/>
      <c r="E511" s="241"/>
    </row>
    <row r="512" spans="1:5">
      <c r="A512" s="155">
        <v>2070203</v>
      </c>
      <c r="B512" s="19" t="s">
        <v>131</v>
      </c>
      <c r="C512" s="241"/>
      <c r="D512" s="241"/>
      <c r="E512" s="241"/>
    </row>
    <row r="513" spans="1:5">
      <c r="A513" s="155">
        <v>2070204</v>
      </c>
      <c r="B513" s="19" t="s">
        <v>470</v>
      </c>
      <c r="C513" s="241">
        <v>292</v>
      </c>
      <c r="D513" s="241">
        <v>292</v>
      </c>
      <c r="E513" s="241">
        <v>9</v>
      </c>
    </row>
    <row r="514" spans="1:5">
      <c r="A514" s="155">
        <v>2070205</v>
      </c>
      <c r="B514" s="19" t="s">
        <v>471</v>
      </c>
      <c r="C514" s="241">
        <v>699.72</v>
      </c>
      <c r="D514" s="241">
        <v>699.72</v>
      </c>
      <c r="E514" s="241">
        <v>592</v>
      </c>
    </row>
    <row r="515" spans="1:5">
      <c r="A515" s="155">
        <v>2070206</v>
      </c>
      <c r="B515" s="19" t="s">
        <v>472</v>
      </c>
      <c r="C515" s="241"/>
      <c r="D515" s="241"/>
      <c r="E515" s="241"/>
    </row>
    <row r="516" spans="1:5">
      <c r="A516" s="155">
        <v>2070299</v>
      </c>
      <c r="B516" s="19" t="s">
        <v>473</v>
      </c>
      <c r="C516" s="241">
        <v>20</v>
      </c>
      <c r="D516" s="241">
        <v>20</v>
      </c>
      <c r="E516" s="241">
        <v>20</v>
      </c>
    </row>
    <row r="517" spans="1:5">
      <c r="A517" s="155">
        <v>20703</v>
      </c>
      <c r="B517" s="7" t="s">
        <v>474</v>
      </c>
      <c r="C517" s="241">
        <v>2429.15</v>
      </c>
      <c r="D517" s="241">
        <v>2429.07</v>
      </c>
      <c r="E517" s="241">
        <v>2197</v>
      </c>
    </row>
    <row r="518" spans="1:5">
      <c r="A518" s="155">
        <v>2070301</v>
      </c>
      <c r="B518" s="19" t="s">
        <v>129</v>
      </c>
      <c r="C518" s="241"/>
      <c r="D518" s="241"/>
      <c r="E518" s="241"/>
    </row>
    <row r="519" spans="1:5">
      <c r="A519" s="155">
        <v>2070302</v>
      </c>
      <c r="B519" s="19" t="s">
        <v>130</v>
      </c>
      <c r="C519" s="241"/>
      <c r="D519" s="241"/>
      <c r="E519" s="241"/>
    </row>
    <row r="520" spans="1:5">
      <c r="A520" s="155">
        <v>2070303</v>
      </c>
      <c r="B520" s="19" t="s">
        <v>131</v>
      </c>
      <c r="C520" s="241"/>
      <c r="D520" s="241"/>
      <c r="E520" s="241"/>
    </row>
    <row r="521" spans="1:5">
      <c r="A521" s="155">
        <v>2070304</v>
      </c>
      <c r="B521" s="19" t="s">
        <v>475</v>
      </c>
      <c r="C521" s="241">
        <v>185</v>
      </c>
      <c r="D521" s="241">
        <v>185</v>
      </c>
      <c r="E521" s="241">
        <v>161</v>
      </c>
    </row>
    <row r="522" spans="1:5">
      <c r="A522" s="155">
        <v>2070305</v>
      </c>
      <c r="B522" s="19" t="s">
        <v>476</v>
      </c>
      <c r="C522" s="241">
        <v>85</v>
      </c>
      <c r="D522" s="241">
        <v>85</v>
      </c>
      <c r="E522" s="241">
        <v>188</v>
      </c>
    </row>
    <row r="523" spans="1:5">
      <c r="A523" s="155">
        <v>2070306</v>
      </c>
      <c r="B523" s="19" t="s">
        <v>477</v>
      </c>
      <c r="C523" s="241">
        <v>140</v>
      </c>
      <c r="D523" s="241">
        <v>140</v>
      </c>
      <c r="E523" s="241">
        <v>140</v>
      </c>
    </row>
    <row r="524" spans="1:5">
      <c r="A524" s="155">
        <v>2070307</v>
      </c>
      <c r="B524" s="19" t="s">
        <v>478</v>
      </c>
      <c r="C524" s="241">
        <v>1125</v>
      </c>
      <c r="D524" s="241">
        <v>1125</v>
      </c>
      <c r="E524" s="241">
        <v>858</v>
      </c>
    </row>
    <row r="525" spans="1:5">
      <c r="A525" s="155">
        <v>2070308</v>
      </c>
      <c r="B525" s="19" t="s">
        <v>479</v>
      </c>
      <c r="C525" s="241">
        <v>168.28</v>
      </c>
      <c r="D525" s="241">
        <v>168.28</v>
      </c>
      <c r="E525" s="241">
        <v>159</v>
      </c>
    </row>
    <row r="526" spans="1:5">
      <c r="A526" s="155">
        <v>2070309</v>
      </c>
      <c r="B526" s="19" t="s">
        <v>480</v>
      </c>
      <c r="C526" s="241"/>
      <c r="D526" s="241"/>
      <c r="E526" s="241"/>
    </row>
    <row r="527" spans="1:5">
      <c r="A527" s="155">
        <v>2070399</v>
      </c>
      <c r="B527" s="19" t="s">
        <v>481</v>
      </c>
      <c r="C527" s="241">
        <v>725.87</v>
      </c>
      <c r="D527" s="241">
        <v>725.79</v>
      </c>
      <c r="E527" s="241">
        <v>691</v>
      </c>
    </row>
    <row r="528" spans="1:5">
      <c r="A528" s="155">
        <v>20706</v>
      </c>
      <c r="B528" s="246" t="s">
        <v>482</v>
      </c>
      <c r="C528" s="241">
        <v>46.2</v>
      </c>
      <c r="D528" s="241">
        <v>46.2</v>
      </c>
      <c r="E528" s="241">
        <v>46</v>
      </c>
    </row>
    <row r="529" spans="1:5">
      <c r="A529" s="155">
        <v>2070601</v>
      </c>
      <c r="B529" s="178" t="s">
        <v>129</v>
      </c>
      <c r="C529" s="241"/>
      <c r="D529" s="241"/>
      <c r="E529" s="241"/>
    </row>
    <row r="530" spans="1:5">
      <c r="A530" s="155">
        <v>2070602</v>
      </c>
      <c r="B530" s="178" t="s">
        <v>130</v>
      </c>
      <c r="C530" s="241"/>
      <c r="D530" s="241"/>
      <c r="E530" s="241"/>
    </row>
    <row r="531" spans="1:5">
      <c r="A531" s="155">
        <v>2070603</v>
      </c>
      <c r="B531" s="178" t="s">
        <v>131</v>
      </c>
      <c r="C531" s="241"/>
      <c r="D531" s="241"/>
      <c r="E531" s="241"/>
    </row>
    <row r="532" spans="1:5">
      <c r="A532" s="155">
        <v>2070604</v>
      </c>
      <c r="B532" s="178" t="s">
        <v>483</v>
      </c>
      <c r="C532" s="241"/>
      <c r="D532" s="241"/>
      <c r="E532" s="241"/>
    </row>
    <row r="533" spans="1:5">
      <c r="A533" s="155">
        <v>2070605</v>
      </c>
      <c r="B533" s="178" t="s">
        <v>484</v>
      </c>
      <c r="C533" s="241"/>
      <c r="D533" s="241"/>
      <c r="E533" s="241"/>
    </row>
    <row r="534" spans="1:5">
      <c r="A534" s="155">
        <v>2070606</v>
      </c>
      <c r="B534" s="178" t="s">
        <v>485</v>
      </c>
      <c r="C534" s="241"/>
      <c r="D534" s="241"/>
      <c r="E534" s="241"/>
    </row>
    <row r="535" spans="1:5">
      <c r="A535" s="155">
        <v>2070607</v>
      </c>
      <c r="B535" s="178" t="s">
        <v>486</v>
      </c>
      <c r="C535" s="241"/>
      <c r="D535" s="241"/>
      <c r="E535" s="241"/>
    </row>
    <row r="536" spans="1:5">
      <c r="A536" s="155">
        <v>2070699</v>
      </c>
      <c r="B536" s="178" t="s">
        <v>487</v>
      </c>
      <c r="C536" s="241">
        <v>46.2</v>
      </c>
      <c r="D536" s="241">
        <v>46.2</v>
      </c>
      <c r="E536" s="241">
        <v>46</v>
      </c>
    </row>
    <row r="537" spans="1:5">
      <c r="A537" s="155">
        <v>20708</v>
      </c>
      <c r="B537" s="246" t="s">
        <v>488</v>
      </c>
      <c r="C537" s="241"/>
      <c r="D537" s="241"/>
      <c r="E537" s="241"/>
    </row>
    <row r="538" spans="1:5">
      <c r="A538" s="155">
        <v>2070801</v>
      </c>
      <c r="B538" s="178" t="s">
        <v>129</v>
      </c>
      <c r="C538" s="241"/>
      <c r="D538" s="241"/>
      <c r="E538" s="241"/>
    </row>
    <row r="539" spans="1:5">
      <c r="A539" s="155">
        <v>2070802</v>
      </c>
      <c r="B539" s="178" t="s">
        <v>130</v>
      </c>
      <c r="C539" s="241"/>
      <c r="D539" s="241"/>
      <c r="E539" s="241"/>
    </row>
    <row r="540" spans="1:5">
      <c r="A540" s="155">
        <v>2070803</v>
      </c>
      <c r="B540" s="178" t="s">
        <v>131</v>
      </c>
      <c r="C540" s="241"/>
      <c r="D540" s="241"/>
      <c r="E540" s="241"/>
    </row>
    <row r="541" spans="1:5">
      <c r="A541" s="155">
        <v>2070806</v>
      </c>
      <c r="B541" s="178" t="s">
        <v>489</v>
      </c>
      <c r="C541" s="241"/>
      <c r="D541" s="241"/>
      <c r="E541" s="241"/>
    </row>
    <row r="542" spans="1:5">
      <c r="A542" s="155">
        <v>2070807</v>
      </c>
      <c r="B542" s="178" t="s">
        <v>490</v>
      </c>
      <c r="C542" s="241"/>
      <c r="D542" s="241"/>
      <c r="E542" s="241"/>
    </row>
    <row r="543" spans="1:5">
      <c r="A543" s="155">
        <v>2070808</v>
      </c>
      <c r="B543" s="178" t="s">
        <v>491</v>
      </c>
      <c r="C543" s="241"/>
      <c r="D543" s="241"/>
      <c r="E543" s="241"/>
    </row>
    <row r="544" spans="1:5">
      <c r="A544" s="155">
        <v>2070899</v>
      </c>
      <c r="B544" s="178" t="s">
        <v>492</v>
      </c>
      <c r="C544" s="241"/>
      <c r="D544" s="241"/>
      <c r="E544" s="241"/>
    </row>
    <row r="545" spans="1:5">
      <c r="A545" s="155">
        <v>20799</v>
      </c>
      <c r="B545" s="7" t="s">
        <v>493</v>
      </c>
      <c r="C545" s="241">
        <v>500</v>
      </c>
      <c r="D545" s="241">
        <v>500</v>
      </c>
      <c r="E545" s="241">
        <v>555</v>
      </c>
    </row>
    <row r="546" spans="1:5">
      <c r="A546" s="155">
        <v>2079902</v>
      </c>
      <c r="B546" s="19" t="s">
        <v>494</v>
      </c>
      <c r="C546" s="241"/>
      <c r="D546" s="241"/>
      <c r="E546" s="241">
        <v>27</v>
      </c>
    </row>
    <row r="547" spans="1:5">
      <c r="A547" s="155">
        <v>2079903</v>
      </c>
      <c r="B547" s="19" t="s">
        <v>495</v>
      </c>
      <c r="C547" s="241"/>
      <c r="D547" s="241"/>
      <c r="E547" s="241"/>
    </row>
    <row r="548" spans="1:5">
      <c r="A548" s="155">
        <v>2079999</v>
      </c>
      <c r="B548" s="19" t="s">
        <v>496</v>
      </c>
      <c r="C548" s="241">
        <v>500</v>
      </c>
      <c r="D548" s="241">
        <v>500</v>
      </c>
      <c r="E548" s="241">
        <v>528</v>
      </c>
    </row>
    <row r="549" spans="1:5">
      <c r="A549" s="155">
        <v>208</v>
      </c>
      <c r="B549" s="7" t="s">
        <v>497</v>
      </c>
      <c r="C549" s="241">
        <v>64299</v>
      </c>
      <c r="D549" s="241">
        <v>62333</v>
      </c>
      <c r="E549" s="241">
        <v>63662</v>
      </c>
    </row>
    <row r="550" spans="1:5">
      <c r="A550" s="155">
        <v>20801</v>
      </c>
      <c r="B550" s="7" t="s">
        <v>498</v>
      </c>
      <c r="C550" s="241">
        <v>19606.62</v>
      </c>
      <c r="D550" s="241">
        <v>19606.62</v>
      </c>
      <c r="E550" s="241">
        <v>21416</v>
      </c>
    </row>
    <row r="551" spans="1:5">
      <c r="A551" s="155">
        <v>2080101</v>
      </c>
      <c r="B551" s="19" t="s">
        <v>129</v>
      </c>
      <c r="C551" s="241">
        <v>1034.05</v>
      </c>
      <c r="D551" s="241">
        <v>1034.05</v>
      </c>
      <c r="E551" s="241">
        <v>985</v>
      </c>
    </row>
    <row r="552" spans="1:5">
      <c r="A552" s="155">
        <v>2080102</v>
      </c>
      <c r="B552" s="19" t="s">
        <v>130</v>
      </c>
      <c r="C552" s="241">
        <v>357.95</v>
      </c>
      <c r="D552" s="241">
        <v>357.95</v>
      </c>
      <c r="E552" s="241">
        <v>365</v>
      </c>
    </row>
    <row r="553" spans="1:5">
      <c r="A553" s="155">
        <v>2080103</v>
      </c>
      <c r="B553" s="19" t="s">
        <v>131</v>
      </c>
      <c r="C553" s="241"/>
      <c r="D553" s="241"/>
      <c r="E553" s="241"/>
    </row>
    <row r="554" spans="1:5">
      <c r="A554" s="155">
        <v>2080104</v>
      </c>
      <c r="B554" s="19" t="s">
        <v>499</v>
      </c>
      <c r="C554" s="241">
        <v>65</v>
      </c>
      <c r="D554" s="241">
        <v>65</v>
      </c>
      <c r="E554" s="241">
        <v>80</v>
      </c>
    </row>
    <row r="555" spans="1:5">
      <c r="A555" s="155">
        <v>2080105</v>
      </c>
      <c r="B555" s="19" t="s">
        <v>500</v>
      </c>
      <c r="C555" s="241"/>
      <c r="D555" s="241"/>
      <c r="E555" s="241"/>
    </row>
    <row r="556" spans="1:5">
      <c r="A556" s="155">
        <v>2080106</v>
      </c>
      <c r="B556" s="19" t="s">
        <v>501</v>
      </c>
      <c r="C556" s="241"/>
      <c r="D556" s="241"/>
      <c r="E556" s="241"/>
    </row>
    <row r="557" spans="1:5">
      <c r="A557" s="155">
        <v>2080107</v>
      </c>
      <c r="B557" s="19" t="s">
        <v>502</v>
      </c>
      <c r="C557" s="241"/>
      <c r="D557" s="241"/>
      <c r="E557" s="241"/>
    </row>
    <row r="558" spans="1:5">
      <c r="A558" s="155">
        <v>2080108</v>
      </c>
      <c r="B558" s="19" t="s">
        <v>170</v>
      </c>
      <c r="C558" s="241"/>
      <c r="D558" s="241"/>
      <c r="E558" s="241"/>
    </row>
    <row r="559" spans="1:5">
      <c r="A559" s="155">
        <v>2080109</v>
      </c>
      <c r="B559" s="19" t="s">
        <v>503</v>
      </c>
      <c r="C559" s="241"/>
      <c r="D559" s="241"/>
      <c r="E559" s="241">
        <v>10</v>
      </c>
    </row>
    <row r="560" spans="1:5">
      <c r="A560" s="155">
        <v>2080110</v>
      </c>
      <c r="B560" s="19" t="s">
        <v>504</v>
      </c>
      <c r="C560" s="241">
        <v>329.18</v>
      </c>
      <c r="D560" s="241">
        <v>329.18</v>
      </c>
      <c r="E560" s="241">
        <v>304</v>
      </c>
    </row>
    <row r="561" spans="1:5">
      <c r="A561" s="155">
        <v>2080111</v>
      </c>
      <c r="B561" s="19" t="s">
        <v>505</v>
      </c>
      <c r="C561" s="241"/>
      <c r="D561" s="241"/>
      <c r="E561" s="241">
        <v>15</v>
      </c>
    </row>
    <row r="562" spans="1:5">
      <c r="A562" s="155">
        <v>2080112</v>
      </c>
      <c r="B562" s="19" t="s">
        <v>506</v>
      </c>
      <c r="C562" s="241"/>
      <c r="D562" s="241"/>
      <c r="E562" s="241"/>
    </row>
    <row r="563" spans="1:5">
      <c r="A563" s="155">
        <v>2080113</v>
      </c>
      <c r="B563" s="19" t="s">
        <v>507</v>
      </c>
      <c r="C563" s="241"/>
      <c r="D563" s="241"/>
      <c r="E563" s="241"/>
    </row>
    <row r="564" spans="1:5">
      <c r="A564" s="155">
        <v>2080114</v>
      </c>
      <c r="B564" s="19" t="s">
        <v>508</v>
      </c>
      <c r="C564" s="241"/>
      <c r="D564" s="241"/>
      <c r="E564" s="241"/>
    </row>
    <row r="565" spans="1:5">
      <c r="A565" s="155">
        <v>2080115</v>
      </c>
      <c r="B565" s="19" t="s">
        <v>509</v>
      </c>
      <c r="C565" s="241"/>
      <c r="D565" s="241"/>
      <c r="E565" s="241"/>
    </row>
    <row r="566" spans="1:5">
      <c r="A566" s="155">
        <v>2080116</v>
      </c>
      <c r="B566" s="19" t="s">
        <v>510</v>
      </c>
      <c r="C566" s="241">
        <v>16618</v>
      </c>
      <c r="D566" s="241">
        <v>16618</v>
      </c>
      <c r="E566" s="241">
        <v>18597</v>
      </c>
    </row>
    <row r="567" spans="1:5">
      <c r="A567" s="155">
        <v>2080150</v>
      </c>
      <c r="B567" s="19" t="s">
        <v>138</v>
      </c>
      <c r="C567" s="241"/>
      <c r="D567" s="241"/>
      <c r="E567" s="241"/>
    </row>
    <row r="568" ht="30" customHeight="true" spans="1:5">
      <c r="A568" s="155">
        <v>2080199</v>
      </c>
      <c r="B568" s="19" t="s">
        <v>511</v>
      </c>
      <c r="C568" s="241">
        <v>1202.44</v>
      </c>
      <c r="D568" s="241">
        <v>1202.44</v>
      </c>
      <c r="E568" s="241">
        <v>1060</v>
      </c>
    </row>
    <row r="569" spans="1:5">
      <c r="A569" s="155">
        <v>20802</v>
      </c>
      <c r="B569" s="7" t="s">
        <v>512</v>
      </c>
      <c r="C569" s="241">
        <v>4536.37</v>
      </c>
      <c r="D569" s="241">
        <v>4536.37</v>
      </c>
      <c r="E569" s="241">
        <v>4661</v>
      </c>
    </row>
    <row r="570" spans="1:5">
      <c r="A570" s="155">
        <v>2080201</v>
      </c>
      <c r="B570" s="19" t="s">
        <v>129</v>
      </c>
      <c r="C570" s="241">
        <v>569.63</v>
      </c>
      <c r="D570" s="241">
        <v>569.63</v>
      </c>
      <c r="E570" s="241">
        <v>533</v>
      </c>
    </row>
    <row r="571" spans="1:5">
      <c r="A571" s="155">
        <v>2080202</v>
      </c>
      <c r="B571" s="19" t="s">
        <v>130</v>
      </c>
      <c r="C571" s="241">
        <v>193.92</v>
      </c>
      <c r="D571" s="241">
        <v>193.92</v>
      </c>
      <c r="E571" s="241">
        <v>200</v>
      </c>
    </row>
    <row r="572" spans="1:5">
      <c r="A572" s="155">
        <v>2080203</v>
      </c>
      <c r="B572" s="19" t="s">
        <v>131</v>
      </c>
      <c r="C572" s="241"/>
      <c r="D572" s="241"/>
      <c r="E572" s="241"/>
    </row>
    <row r="573" spans="1:5">
      <c r="A573" s="155">
        <v>2080206</v>
      </c>
      <c r="B573" s="19" t="s">
        <v>513</v>
      </c>
      <c r="C573" s="241">
        <v>141</v>
      </c>
      <c r="D573" s="241">
        <v>141</v>
      </c>
      <c r="E573" s="241">
        <v>141</v>
      </c>
    </row>
    <row r="574" spans="1:5">
      <c r="A574" s="155">
        <v>2080207</v>
      </c>
      <c r="B574" s="19" t="s">
        <v>514</v>
      </c>
      <c r="C574" s="241">
        <v>5.07</v>
      </c>
      <c r="D574" s="241">
        <v>5.07</v>
      </c>
      <c r="E574" s="241">
        <v>5</v>
      </c>
    </row>
    <row r="575" spans="1:5">
      <c r="A575" s="155">
        <v>2080208</v>
      </c>
      <c r="B575" s="19" t="s">
        <v>515</v>
      </c>
      <c r="C575" s="241">
        <v>532.89</v>
      </c>
      <c r="D575" s="241">
        <v>532.89</v>
      </c>
      <c r="E575" s="241">
        <v>525</v>
      </c>
    </row>
    <row r="576" spans="1:5">
      <c r="A576" s="155">
        <v>2080299</v>
      </c>
      <c r="B576" s="19" t="s">
        <v>516</v>
      </c>
      <c r="C576" s="241">
        <v>3093.86</v>
      </c>
      <c r="D576" s="241">
        <v>3093.86</v>
      </c>
      <c r="E576" s="241">
        <v>3257</v>
      </c>
    </row>
    <row r="577" spans="1:5">
      <c r="A577" s="155">
        <v>20804</v>
      </c>
      <c r="B577" s="7" t="s">
        <v>517</v>
      </c>
      <c r="C577" s="241"/>
      <c r="D577" s="241"/>
      <c r="E577" s="241"/>
    </row>
    <row r="578" spans="1:5">
      <c r="A578" s="155">
        <v>2080402</v>
      </c>
      <c r="B578" s="19" t="s">
        <v>518</v>
      </c>
      <c r="C578" s="241"/>
      <c r="D578" s="241"/>
      <c r="E578" s="241"/>
    </row>
    <row r="579" spans="1:5">
      <c r="A579" s="155">
        <v>20805</v>
      </c>
      <c r="B579" s="7" t="s">
        <v>519</v>
      </c>
      <c r="C579" s="241">
        <v>34183.77</v>
      </c>
      <c r="D579" s="241">
        <v>32218.22</v>
      </c>
      <c r="E579" s="241">
        <v>31346</v>
      </c>
    </row>
    <row r="580" spans="1:5">
      <c r="A580" s="155">
        <v>2080501</v>
      </c>
      <c r="B580" s="19" t="s">
        <v>520</v>
      </c>
      <c r="C580" s="241">
        <v>7549.56</v>
      </c>
      <c r="D580" s="241">
        <v>7549.56</v>
      </c>
      <c r="E580" s="241">
        <v>7231</v>
      </c>
    </row>
    <row r="581" spans="1:5">
      <c r="A581" s="155">
        <v>2080502</v>
      </c>
      <c r="B581" s="19" t="s">
        <v>521</v>
      </c>
      <c r="C581" s="241">
        <v>9162.76</v>
      </c>
      <c r="D581" s="241">
        <v>9162.76</v>
      </c>
      <c r="E581" s="241">
        <v>10079</v>
      </c>
    </row>
    <row r="582" spans="1:5">
      <c r="A582" s="155">
        <v>2080503</v>
      </c>
      <c r="B582" s="19" t="s">
        <v>522</v>
      </c>
      <c r="C582" s="241"/>
      <c r="D582" s="241"/>
      <c r="E582" s="241"/>
    </row>
    <row r="583" ht="28" customHeight="true" spans="1:5">
      <c r="A583" s="155">
        <v>2080505</v>
      </c>
      <c r="B583" s="19" t="s">
        <v>523</v>
      </c>
      <c r="C583" s="241">
        <v>11634.98</v>
      </c>
      <c r="D583" s="241">
        <v>9669.43</v>
      </c>
      <c r="E583" s="241">
        <v>8886</v>
      </c>
    </row>
    <row r="584" spans="1:5">
      <c r="A584" s="155">
        <v>2080506</v>
      </c>
      <c r="B584" s="19" t="s">
        <v>524</v>
      </c>
      <c r="C584" s="241">
        <v>5836.47</v>
      </c>
      <c r="D584" s="241">
        <v>5836.47</v>
      </c>
      <c r="E584" s="241">
        <v>5150</v>
      </c>
    </row>
    <row r="585" ht="28" customHeight="true" spans="1:5">
      <c r="A585" s="155">
        <v>2080507</v>
      </c>
      <c r="B585" s="19" t="s">
        <v>525</v>
      </c>
      <c r="C585" s="241"/>
      <c r="D585" s="241"/>
      <c r="E585" s="241"/>
    </row>
    <row r="586" spans="1:5">
      <c r="A586" s="155">
        <v>2080508</v>
      </c>
      <c r="B586" s="19" t="s">
        <v>526</v>
      </c>
      <c r="C586" s="241"/>
      <c r="D586" s="241"/>
      <c r="E586" s="241"/>
    </row>
    <row r="587" spans="1:5">
      <c r="A587" s="155">
        <v>2080599</v>
      </c>
      <c r="B587" s="19" t="s">
        <v>527</v>
      </c>
      <c r="C587" s="241"/>
      <c r="D587" s="241"/>
      <c r="E587" s="241"/>
    </row>
    <row r="588" spans="1:5">
      <c r="A588" s="155">
        <v>20806</v>
      </c>
      <c r="B588" s="7" t="s">
        <v>528</v>
      </c>
      <c r="C588" s="241"/>
      <c r="D588" s="241"/>
      <c r="E588" s="241">
        <v>27</v>
      </c>
    </row>
    <row r="589" spans="1:5">
      <c r="A589" s="155">
        <v>2080601</v>
      </c>
      <c r="B589" s="19" t="s">
        <v>529</v>
      </c>
      <c r="C589" s="241"/>
      <c r="D589" s="241"/>
      <c r="E589" s="241"/>
    </row>
    <row r="590" spans="1:5">
      <c r="A590" s="155">
        <v>2080602</v>
      </c>
      <c r="B590" s="19" t="s">
        <v>530</v>
      </c>
      <c r="C590" s="241"/>
      <c r="D590" s="241"/>
      <c r="E590" s="241"/>
    </row>
    <row r="591" spans="1:5">
      <c r="A591" s="155">
        <v>2080699</v>
      </c>
      <c r="B591" s="19" t="s">
        <v>531</v>
      </c>
      <c r="C591" s="241"/>
      <c r="D591" s="241"/>
      <c r="E591" s="241">
        <v>27</v>
      </c>
    </row>
    <row r="592" spans="1:5">
      <c r="A592" s="155">
        <v>20807</v>
      </c>
      <c r="B592" s="7" t="s">
        <v>532</v>
      </c>
      <c r="C592" s="241">
        <v>542</v>
      </c>
      <c r="D592" s="241">
        <v>542</v>
      </c>
      <c r="E592" s="241">
        <v>417</v>
      </c>
    </row>
    <row r="593" spans="1:5">
      <c r="A593" s="155">
        <v>2080701</v>
      </c>
      <c r="B593" s="19" t="s">
        <v>533</v>
      </c>
      <c r="C593" s="241"/>
      <c r="D593" s="241"/>
      <c r="E593" s="241"/>
    </row>
    <row r="594" spans="1:5">
      <c r="A594" s="155">
        <v>2080702</v>
      </c>
      <c r="B594" s="19" t="s">
        <v>534</v>
      </c>
      <c r="C594" s="241"/>
      <c r="D594" s="241"/>
      <c r="E594" s="241"/>
    </row>
    <row r="595" spans="1:5">
      <c r="A595" s="155">
        <v>2080704</v>
      </c>
      <c r="B595" s="19" t="s">
        <v>535</v>
      </c>
      <c r="C595" s="241"/>
      <c r="D595" s="241"/>
      <c r="E595" s="241">
        <v>159</v>
      </c>
    </row>
    <row r="596" spans="1:5">
      <c r="A596" s="155">
        <v>2080705</v>
      </c>
      <c r="B596" s="19" t="s">
        <v>536</v>
      </c>
      <c r="C596" s="241"/>
      <c r="D596" s="241"/>
      <c r="E596" s="241"/>
    </row>
    <row r="597" spans="1:5">
      <c r="A597" s="155">
        <v>2080709</v>
      </c>
      <c r="B597" s="19" t="s">
        <v>537</v>
      </c>
      <c r="C597" s="241"/>
      <c r="D597" s="241"/>
      <c r="E597" s="241"/>
    </row>
    <row r="598" spans="1:5">
      <c r="A598" s="155">
        <v>2080711</v>
      </c>
      <c r="B598" s="19" t="s">
        <v>538</v>
      </c>
      <c r="C598" s="241"/>
      <c r="D598" s="241"/>
      <c r="E598" s="241"/>
    </row>
    <row r="599" spans="1:5">
      <c r="A599" s="155">
        <v>2080712</v>
      </c>
      <c r="B599" s="19" t="s">
        <v>539</v>
      </c>
      <c r="C599" s="241"/>
      <c r="D599" s="241"/>
      <c r="E599" s="241"/>
    </row>
    <row r="600" spans="1:5">
      <c r="A600" s="155">
        <v>2080713</v>
      </c>
      <c r="B600" s="19" t="s">
        <v>540</v>
      </c>
      <c r="C600" s="241"/>
      <c r="D600" s="241"/>
      <c r="E600" s="241"/>
    </row>
    <row r="601" spans="1:5">
      <c r="A601" s="155">
        <v>2080799</v>
      </c>
      <c r="B601" s="19" t="s">
        <v>541</v>
      </c>
      <c r="C601" s="241">
        <v>542</v>
      </c>
      <c r="D601" s="241">
        <v>542</v>
      </c>
      <c r="E601" s="241">
        <v>258</v>
      </c>
    </row>
    <row r="602" spans="1:5">
      <c r="A602" s="155">
        <v>20808</v>
      </c>
      <c r="B602" s="7" t="s">
        <v>542</v>
      </c>
      <c r="C602" s="241">
        <v>289.1</v>
      </c>
      <c r="D602" s="241">
        <v>289.1</v>
      </c>
      <c r="E602" s="241">
        <v>995</v>
      </c>
    </row>
    <row r="603" spans="1:5">
      <c r="A603" s="155">
        <v>2080801</v>
      </c>
      <c r="B603" s="19" t="s">
        <v>543</v>
      </c>
      <c r="C603" s="241"/>
      <c r="D603" s="241"/>
      <c r="E603" s="241">
        <v>615</v>
      </c>
    </row>
    <row r="604" spans="1:5">
      <c r="A604" s="155">
        <v>2080802</v>
      </c>
      <c r="B604" s="19" t="s">
        <v>544</v>
      </c>
      <c r="C604" s="241"/>
      <c r="D604" s="241"/>
      <c r="E604" s="241"/>
    </row>
    <row r="605" spans="1:5">
      <c r="A605" s="155">
        <v>2080803</v>
      </c>
      <c r="B605" s="19" t="s">
        <v>545</v>
      </c>
      <c r="C605" s="241"/>
      <c r="D605" s="241"/>
      <c r="E605" s="241"/>
    </row>
    <row r="606" spans="1:5">
      <c r="A606" s="155">
        <v>2080804</v>
      </c>
      <c r="B606" s="19" t="s">
        <v>546</v>
      </c>
      <c r="C606" s="241"/>
      <c r="D606" s="241"/>
      <c r="E606" s="241"/>
    </row>
    <row r="607" spans="1:5">
      <c r="A607" s="155">
        <v>2080805</v>
      </c>
      <c r="B607" s="19" t="s">
        <v>547</v>
      </c>
      <c r="C607" s="241"/>
      <c r="D607" s="241"/>
      <c r="E607" s="241">
        <v>70</v>
      </c>
    </row>
    <row r="608" spans="1:5">
      <c r="A608" s="155">
        <v>2080806</v>
      </c>
      <c r="B608" s="19" t="s">
        <v>548</v>
      </c>
      <c r="C608" s="241"/>
      <c r="D608" s="241"/>
      <c r="E608" s="241"/>
    </row>
    <row r="609" spans="1:5">
      <c r="A609" s="155">
        <v>2080899</v>
      </c>
      <c r="B609" s="19" t="s">
        <v>549</v>
      </c>
      <c r="C609" s="241">
        <v>289.1</v>
      </c>
      <c r="D609" s="241">
        <v>289.1</v>
      </c>
      <c r="E609" s="241">
        <v>310</v>
      </c>
    </row>
    <row r="610" spans="1:5">
      <c r="A610" s="155">
        <v>20809</v>
      </c>
      <c r="B610" s="7" t="s">
        <v>550</v>
      </c>
      <c r="C610" s="241">
        <v>713.9</v>
      </c>
      <c r="D610" s="241">
        <v>713.9</v>
      </c>
      <c r="E610" s="241">
        <v>679</v>
      </c>
    </row>
    <row r="611" spans="1:5">
      <c r="A611" s="155">
        <v>2080901</v>
      </c>
      <c r="B611" s="19" t="s">
        <v>551</v>
      </c>
      <c r="C611" s="241"/>
      <c r="D611" s="241"/>
      <c r="E611" s="241"/>
    </row>
    <row r="612" spans="1:5">
      <c r="A612" s="155">
        <v>2080902</v>
      </c>
      <c r="B612" s="19" t="s">
        <v>552</v>
      </c>
      <c r="C612" s="241"/>
      <c r="D612" s="241"/>
      <c r="E612" s="241"/>
    </row>
    <row r="613" spans="1:5">
      <c r="A613" s="155">
        <v>2080903</v>
      </c>
      <c r="B613" s="19" t="s">
        <v>553</v>
      </c>
      <c r="C613" s="241"/>
      <c r="D613" s="241"/>
      <c r="E613" s="241"/>
    </row>
    <row r="614" spans="1:5">
      <c r="A614" s="155">
        <v>2080904</v>
      </c>
      <c r="B614" s="19" t="s">
        <v>554</v>
      </c>
      <c r="C614" s="241">
        <v>3.5</v>
      </c>
      <c r="D614" s="241">
        <v>3.5</v>
      </c>
      <c r="E614" s="241">
        <v>6</v>
      </c>
    </row>
    <row r="615" spans="1:5">
      <c r="A615" s="155">
        <v>2080905</v>
      </c>
      <c r="B615" s="19" t="s">
        <v>555</v>
      </c>
      <c r="C615" s="241"/>
      <c r="D615" s="241"/>
      <c r="E615" s="241"/>
    </row>
    <row r="616" spans="1:5">
      <c r="A616" s="155">
        <v>2080999</v>
      </c>
      <c r="B616" s="19" t="s">
        <v>556</v>
      </c>
      <c r="C616" s="241">
        <v>710.4</v>
      </c>
      <c r="D616" s="241">
        <v>710.4</v>
      </c>
      <c r="E616" s="241">
        <v>673</v>
      </c>
    </row>
    <row r="617" spans="1:5">
      <c r="A617" s="155">
        <v>20810</v>
      </c>
      <c r="B617" s="7" t="s">
        <v>557</v>
      </c>
      <c r="C617" s="241">
        <v>1260.43</v>
      </c>
      <c r="D617" s="241">
        <v>1260.43</v>
      </c>
      <c r="E617" s="241">
        <v>1243</v>
      </c>
    </row>
    <row r="618" spans="1:5">
      <c r="A618" s="155">
        <v>2081001</v>
      </c>
      <c r="B618" s="19" t="s">
        <v>558</v>
      </c>
      <c r="C618" s="241">
        <v>1.5</v>
      </c>
      <c r="D618" s="241">
        <v>1.5</v>
      </c>
      <c r="E618" s="241">
        <v>2</v>
      </c>
    </row>
    <row r="619" spans="1:5">
      <c r="A619" s="155">
        <v>2081002</v>
      </c>
      <c r="B619" s="19" t="s">
        <v>559</v>
      </c>
      <c r="C619" s="241">
        <v>936</v>
      </c>
      <c r="D619" s="241">
        <v>936</v>
      </c>
      <c r="E619" s="241">
        <v>951</v>
      </c>
    </row>
    <row r="620" spans="1:5">
      <c r="A620" s="155">
        <v>2081003</v>
      </c>
      <c r="B620" s="19" t="s">
        <v>560</v>
      </c>
      <c r="C620" s="241"/>
      <c r="D620" s="241"/>
      <c r="E620" s="241"/>
    </row>
    <row r="621" spans="1:5">
      <c r="A621" s="155">
        <v>2081004</v>
      </c>
      <c r="B621" s="19" t="s">
        <v>561</v>
      </c>
      <c r="C621" s="241">
        <v>7</v>
      </c>
      <c r="D621" s="241">
        <v>7</v>
      </c>
      <c r="E621" s="241">
        <v>12</v>
      </c>
    </row>
    <row r="622" spans="1:5">
      <c r="A622" s="155">
        <v>2081005</v>
      </c>
      <c r="B622" s="19" t="s">
        <v>562</v>
      </c>
      <c r="C622" s="241"/>
      <c r="D622" s="241"/>
      <c r="E622" s="241">
        <v>-57</v>
      </c>
    </row>
    <row r="623" spans="1:5">
      <c r="A623" s="155">
        <v>2081006</v>
      </c>
      <c r="B623" s="19" t="s">
        <v>563</v>
      </c>
      <c r="C623" s="241"/>
      <c r="D623" s="241"/>
      <c r="E623" s="241"/>
    </row>
    <row r="624" spans="1:5">
      <c r="A624" s="155">
        <v>2081099</v>
      </c>
      <c r="B624" s="19" t="s">
        <v>564</v>
      </c>
      <c r="C624" s="241">
        <v>315.93</v>
      </c>
      <c r="D624" s="241">
        <v>315.93</v>
      </c>
      <c r="E624" s="241">
        <v>335</v>
      </c>
    </row>
    <row r="625" spans="1:5">
      <c r="A625" s="155">
        <v>20811</v>
      </c>
      <c r="B625" s="7" t="s">
        <v>565</v>
      </c>
      <c r="C625" s="241">
        <v>1724.24</v>
      </c>
      <c r="D625" s="241">
        <v>1724.24</v>
      </c>
      <c r="E625" s="241">
        <v>1659</v>
      </c>
    </row>
    <row r="626" spans="1:5">
      <c r="A626" s="155">
        <v>2081101</v>
      </c>
      <c r="B626" s="19" t="s">
        <v>129</v>
      </c>
      <c r="C626" s="241"/>
      <c r="D626" s="241"/>
      <c r="E626" s="241"/>
    </row>
    <row r="627" spans="1:5">
      <c r="A627" s="155">
        <v>2081102</v>
      </c>
      <c r="B627" s="19" t="s">
        <v>130</v>
      </c>
      <c r="C627" s="241"/>
      <c r="D627" s="241"/>
      <c r="E627" s="241"/>
    </row>
    <row r="628" spans="1:5">
      <c r="A628" s="155">
        <v>2081103</v>
      </c>
      <c r="B628" s="19" t="s">
        <v>131</v>
      </c>
      <c r="C628" s="241"/>
      <c r="D628" s="241"/>
      <c r="E628" s="241"/>
    </row>
    <row r="629" spans="1:5">
      <c r="A629" s="155">
        <v>2081104</v>
      </c>
      <c r="B629" s="19" t="s">
        <v>566</v>
      </c>
      <c r="C629" s="241">
        <v>665.95</v>
      </c>
      <c r="D629" s="241">
        <v>665.95</v>
      </c>
      <c r="E629" s="241">
        <v>693</v>
      </c>
    </row>
    <row r="630" spans="1:5">
      <c r="A630" s="155">
        <v>2081105</v>
      </c>
      <c r="B630" s="19" t="s">
        <v>567</v>
      </c>
      <c r="C630" s="241">
        <v>214.5</v>
      </c>
      <c r="D630" s="241">
        <v>214.5</v>
      </c>
      <c r="E630" s="241">
        <v>192</v>
      </c>
    </row>
    <row r="631" spans="1:5">
      <c r="A631" s="155">
        <v>2081106</v>
      </c>
      <c r="B631" s="19" t="s">
        <v>568</v>
      </c>
      <c r="C631" s="241"/>
      <c r="D631" s="241"/>
      <c r="E631" s="241"/>
    </row>
    <row r="632" spans="1:5">
      <c r="A632" s="155">
        <v>2081107</v>
      </c>
      <c r="B632" s="19" t="s">
        <v>569</v>
      </c>
      <c r="C632" s="241">
        <v>316.36</v>
      </c>
      <c r="D632" s="241">
        <v>316.36</v>
      </c>
      <c r="E632" s="241">
        <v>326</v>
      </c>
    </row>
    <row r="633" spans="1:5">
      <c r="A633" s="155">
        <v>2081199</v>
      </c>
      <c r="B633" s="19" t="s">
        <v>570</v>
      </c>
      <c r="C633" s="241">
        <v>527.43</v>
      </c>
      <c r="D633" s="241">
        <v>527.43</v>
      </c>
      <c r="E633" s="241">
        <v>448</v>
      </c>
    </row>
    <row r="634" spans="1:5">
      <c r="A634" s="155">
        <v>20816</v>
      </c>
      <c r="B634" s="7" t="s">
        <v>571</v>
      </c>
      <c r="C634" s="241"/>
      <c r="D634" s="241"/>
      <c r="E634" s="241"/>
    </row>
    <row r="635" spans="1:5">
      <c r="A635" s="155">
        <v>2081601</v>
      </c>
      <c r="B635" s="19" t="s">
        <v>129</v>
      </c>
      <c r="C635" s="241"/>
      <c r="D635" s="241"/>
      <c r="E635" s="241"/>
    </row>
    <row r="636" spans="1:5">
      <c r="A636" s="155">
        <v>2081602</v>
      </c>
      <c r="B636" s="19" t="s">
        <v>130</v>
      </c>
      <c r="C636" s="241"/>
      <c r="D636" s="241"/>
      <c r="E636" s="241"/>
    </row>
    <row r="637" spans="1:5">
      <c r="A637" s="155">
        <v>2081603</v>
      </c>
      <c r="B637" s="19" t="s">
        <v>131</v>
      </c>
      <c r="C637" s="241"/>
      <c r="D637" s="241"/>
      <c r="E637" s="241"/>
    </row>
    <row r="638" spans="1:5">
      <c r="A638" s="155">
        <v>2081699</v>
      </c>
      <c r="B638" s="19" t="s">
        <v>572</v>
      </c>
      <c r="C638" s="241"/>
      <c r="D638" s="241"/>
      <c r="E638" s="241"/>
    </row>
    <row r="639" spans="1:5">
      <c r="A639" s="155">
        <v>20819</v>
      </c>
      <c r="B639" s="7" t="s">
        <v>573</v>
      </c>
      <c r="C639" s="241">
        <v>410.5</v>
      </c>
      <c r="D639" s="241">
        <v>410.5</v>
      </c>
      <c r="E639" s="241">
        <v>214</v>
      </c>
    </row>
    <row r="640" spans="1:5">
      <c r="A640" s="155">
        <v>2081901</v>
      </c>
      <c r="B640" s="19" t="s">
        <v>574</v>
      </c>
      <c r="C640" s="241">
        <v>410.5</v>
      </c>
      <c r="D640" s="241">
        <v>410.5</v>
      </c>
      <c r="E640" s="241">
        <v>214</v>
      </c>
    </row>
    <row r="641" spans="1:5">
      <c r="A641" s="155">
        <v>2081902</v>
      </c>
      <c r="B641" s="19" t="s">
        <v>575</v>
      </c>
      <c r="C641" s="241"/>
      <c r="D641" s="241"/>
      <c r="E641" s="241"/>
    </row>
    <row r="642" spans="1:5">
      <c r="A642" s="155">
        <v>20820</v>
      </c>
      <c r="B642" s="7" t="s">
        <v>576</v>
      </c>
      <c r="C642" s="241"/>
      <c r="D642" s="241"/>
      <c r="E642" s="241"/>
    </row>
    <row r="643" spans="1:5">
      <c r="A643" s="155">
        <v>2082001</v>
      </c>
      <c r="B643" s="19" t="s">
        <v>577</v>
      </c>
      <c r="C643" s="241"/>
      <c r="D643" s="241"/>
      <c r="E643" s="241"/>
    </row>
    <row r="644" spans="1:5">
      <c r="A644" s="155">
        <v>2082002</v>
      </c>
      <c r="B644" s="19" t="s">
        <v>578</v>
      </c>
      <c r="C644" s="241"/>
      <c r="D644" s="241"/>
      <c r="E644" s="241"/>
    </row>
    <row r="645" spans="1:5">
      <c r="A645" s="155">
        <v>20821</v>
      </c>
      <c r="B645" s="7" t="s">
        <v>579</v>
      </c>
      <c r="C645" s="241"/>
      <c r="D645" s="241"/>
      <c r="E645" s="241"/>
    </row>
    <row r="646" spans="1:5">
      <c r="A646" s="155">
        <v>2082101</v>
      </c>
      <c r="B646" s="19" t="s">
        <v>580</v>
      </c>
      <c r="C646" s="241"/>
      <c r="D646" s="241"/>
      <c r="E646" s="241"/>
    </row>
    <row r="647" spans="1:5">
      <c r="A647" s="155">
        <v>2082102</v>
      </c>
      <c r="B647" s="19" t="s">
        <v>581</v>
      </c>
      <c r="C647" s="241"/>
      <c r="D647" s="241"/>
      <c r="E647" s="241"/>
    </row>
    <row r="648" spans="1:5">
      <c r="A648" s="155">
        <v>20824</v>
      </c>
      <c r="B648" s="7" t="s">
        <v>582</v>
      </c>
      <c r="C648" s="241"/>
      <c r="D648" s="241"/>
      <c r="E648" s="241"/>
    </row>
    <row r="649" spans="1:5">
      <c r="A649" s="155">
        <v>2082401</v>
      </c>
      <c r="B649" s="19" t="s">
        <v>583</v>
      </c>
      <c r="C649" s="241"/>
      <c r="D649" s="241"/>
      <c r="E649" s="241"/>
    </row>
    <row r="650" spans="1:5">
      <c r="A650" s="155">
        <v>2082402</v>
      </c>
      <c r="B650" s="19" t="s">
        <v>584</v>
      </c>
      <c r="C650" s="241"/>
      <c r="D650" s="241"/>
      <c r="E650" s="241"/>
    </row>
    <row r="651" spans="1:5">
      <c r="A651" s="155">
        <v>20825</v>
      </c>
      <c r="B651" s="7" t="s">
        <v>585</v>
      </c>
      <c r="C651" s="241">
        <v>61</v>
      </c>
      <c r="D651" s="241">
        <v>61</v>
      </c>
      <c r="E651" s="241">
        <v>70</v>
      </c>
    </row>
    <row r="652" spans="1:5">
      <c r="A652" s="155">
        <v>2082501</v>
      </c>
      <c r="B652" s="19" t="s">
        <v>586</v>
      </c>
      <c r="C652" s="241">
        <v>61</v>
      </c>
      <c r="D652" s="241">
        <v>61</v>
      </c>
      <c r="E652" s="241">
        <v>70</v>
      </c>
    </row>
    <row r="653" spans="1:5">
      <c r="A653" s="155">
        <v>2082502</v>
      </c>
      <c r="B653" s="19" t="s">
        <v>587</v>
      </c>
      <c r="C653" s="241"/>
      <c r="D653" s="241"/>
      <c r="E653" s="241"/>
    </row>
    <row r="654" spans="1:5">
      <c r="A654" s="155">
        <v>20826</v>
      </c>
      <c r="B654" s="7" t="s">
        <v>588</v>
      </c>
      <c r="C654" s="241"/>
      <c r="D654" s="241"/>
      <c r="E654" s="241"/>
    </row>
    <row r="655" ht="27" customHeight="true" spans="1:5">
      <c r="A655" s="155">
        <v>2082601</v>
      </c>
      <c r="B655" s="19" t="s">
        <v>589</v>
      </c>
      <c r="C655" s="241"/>
      <c r="D655" s="241"/>
      <c r="E655" s="241"/>
    </row>
    <row r="656" ht="30" customHeight="true" spans="1:5">
      <c r="A656" s="155">
        <v>2082602</v>
      </c>
      <c r="B656" s="19" t="s">
        <v>590</v>
      </c>
      <c r="C656" s="241"/>
      <c r="D656" s="241"/>
      <c r="E656" s="241"/>
    </row>
    <row r="657" ht="27" customHeight="true" spans="1:5">
      <c r="A657" s="155">
        <v>2082699</v>
      </c>
      <c r="B657" s="19" t="s">
        <v>591</v>
      </c>
      <c r="C657" s="241"/>
      <c r="D657" s="241"/>
      <c r="E657" s="241"/>
    </row>
    <row r="658" spans="1:5">
      <c r="A658" s="155">
        <v>20827</v>
      </c>
      <c r="B658" s="7" t="s">
        <v>592</v>
      </c>
      <c r="C658" s="241"/>
      <c r="D658" s="241"/>
      <c r="E658" s="241"/>
    </row>
    <row r="659" spans="1:5">
      <c r="A659" s="155">
        <v>2082701</v>
      </c>
      <c r="B659" s="19" t="s">
        <v>593</v>
      </c>
      <c r="C659" s="241"/>
      <c r="D659" s="241"/>
      <c r="E659" s="241"/>
    </row>
    <row r="660" spans="1:5">
      <c r="A660" s="155">
        <v>2082702</v>
      </c>
      <c r="B660" s="19" t="s">
        <v>594</v>
      </c>
      <c r="C660" s="241"/>
      <c r="D660" s="241"/>
      <c r="E660" s="241"/>
    </row>
    <row r="661" spans="1:5">
      <c r="A661" s="155">
        <v>2082799</v>
      </c>
      <c r="B661" s="19" t="s">
        <v>595</v>
      </c>
      <c r="C661" s="241"/>
      <c r="D661" s="241"/>
      <c r="E661" s="241"/>
    </row>
    <row r="662" spans="1:5">
      <c r="A662" s="155">
        <v>20828</v>
      </c>
      <c r="B662" s="7" t="s">
        <v>596</v>
      </c>
      <c r="C662" s="241">
        <v>946.71</v>
      </c>
      <c r="D662" s="241">
        <v>946.26</v>
      </c>
      <c r="E662" s="241">
        <v>910</v>
      </c>
    </row>
    <row r="663" spans="1:5">
      <c r="A663" s="155">
        <v>2082801</v>
      </c>
      <c r="B663" s="19" t="s">
        <v>129</v>
      </c>
      <c r="C663" s="241">
        <v>268.51</v>
      </c>
      <c r="D663" s="241">
        <v>268.51</v>
      </c>
      <c r="E663" s="241">
        <v>279</v>
      </c>
    </row>
    <row r="664" spans="1:5">
      <c r="A664" s="155">
        <v>2082802</v>
      </c>
      <c r="B664" s="19" t="s">
        <v>130</v>
      </c>
      <c r="C664" s="241">
        <v>65.3</v>
      </c>
      <c r="D664" s="241">
        <v>65.3</v>
      </c>
      <c r="E664" s="241">
        <v>65</v>
      </c>
    </row>
    <row r="665" spans="1:5">
      <c r="A665" s="155">
        <v>2082803</v>
      </c>
      <c r="B665" s="19" t="s">
        <v>131</v>
      </c>
      <c r="C665" s="241"/>
      <c r="D665" s="241"/>
      <c r="E665" s="241"/>
    </row>
    <row r="666" spans="1:5">
      <c r="A666" s="155">
        <v>2082804</v>
      </c>
      <c r="B666" s="19" t="s">
        <v>597</v>
      </c>
      <c r="C666" s="241">
        <v>316.76</v>
      </c>
      <c r="D666" s="241">
        <v>316.76</v>
      </c>
      <c r="E666" s="241">
        <v>300</v>
      </c>
    </row>
    <row r="667" spans="1:5">
      <c r="A667" s="155">
        <v>2082805</v>
      </c>
      <c r="B667" s="19" t="s">
        <v>598</v>
      </c>
      <c r="C667" s="241"/>
      <c r="D667" s="241"/>
      <c r="E667" s="241"/>
    </row>
    <row r="668" spans="1:5">
      <c r="A668" s="155">
        <v>2082850</v>
      </c>
      <c r="B668" s="19" t="s">
        <v>138</v>
      </c>
      <c r="C668" s="241">
        <v>106.16</v>
      </c>
      <c r="D668" s="241">
        <v>105.71</v>
      </c>
      <c r="E668" s="241">
        <v>97</v>
      </c>
    </row>
    <row r="669" spans="1:5">
      <c r="A669" s="155">
        <v>2082899</v>
      </c>
      <c r="B669" s="19" t="s">
        <v>599</v>
      </c>
      <c r="C669" s="241">
        <v>189.98</v>
      </c>
      <c r="D669" s="241">
        <v>189.98</v>
      </c>
      <c r="E669" s="241">
        <v>169</v>
      </c>
    </row>
    <row r="670" spans="1:5">
      <c r="A670" s="155">
        <v>20830</v>
      </c>
      <c r="B670" s="7" t="s">
        <v>600</v>
      </c>
      <c r="C670" s="241"/>
      <c r="D670" s="241"/>
      <c r="E670" s="241"/>
    </row>
    <row r="671" ht="27" customHeight="true" spans="1:5">
      <c r="A671" s="155">
        <v>2083001</v>
      </c>
      <c r="B671" s="19" t="s">
        <v>601</v>
      </c>
      <c r="C671" s="241"/>
      <c r="D671" s="241"/>
      <c r="E671" s="241"/>
    </row>
    <row r="672" spans="1:5">
      <c r="A672" s="155">
        <v>2083099</v>
      </c>
      <c r="B672" s="19" t="s">
        <v>602</v>
      </c>
      <c r="C672" s="241"/>
      <c r="D672" s="241"/>
      <c r="E672" s="241"/>
    </row>
    <row r="673" spans="1:5">
      <c r="A673" s="155">
        <v>20899</v>
      </c>
      <c r="B673" s="7" t="s">
        <v>603</v>
      </c>
      <c r="C673" s="241">
        <v>24.36</v>
      </c>
      <c r="D673" s="241">
        <v>24.36</v>
      </c>
      <c r="E673" s="241">
        <v>25</v>
      </c>
    </row>
    <row r="674" spans="1:5">
      <c r="A674" s="155">
        <v>2089999</v>
      </c>
      <c r="B674" s="19" t="s">
        <v>604</v>
      </c>
      <c r="C674" s="241">
        <v>24.36</v>
      </c>
      <c r="D674" s="241">
        <v>24.36</v>
      </c>
      <c r="E674" s="241">
        <v>25</v>
      </c>
    </row>
    <row r="675" spans="1:5">
      <c r="A675" s="155">
        <v>210</v>
      </c>
      <c r="B675" s="7" t="s">
        <v>605</v>
      </c>
      <c r="C675" s="241">
        <v>62124</v>
      </c>
      <c r="D675" s="241">
        <v>62567</v>
      </c>
      <c r="E675" s="241">
        <v>73495</v>
      </c>
    </row>
    <row r="676" spans="1:5">
      <c r="A676" s="155">
        <v>21001</v>
      </c>
      <c r="B676" s="7" t="s">
        <v>606</v>
      </c>
      <c r="C676" s="241">
        <v>2967.94</v>
      </c>
      <c r="D676" s="241">
        <v>2967.94</v>
      </c>
      <c r="E676" s="241">
        <v>2288</v>
      </c>
    </row>
    <row r="677" spans="1:5">
      <c r="A677" s="155">
        <v>2100101</v>
      </c>
      <c r="B677" s="19" t="s">
        <v>129</v>
      </c>
      <c r="C677" s="241">
        <v>883.57</v>
      </c>
      <c r="D677" s="241">
        <v>883.57</v>
      </c>
      <c r="E677" s="241">
        <v>832</v>
      </c>
    </row>
    <row r="678" spans="1:5">
      <c r="A678" s="155">
        <v>2100102</v>
      </c>
      <c r="B678" s="19" t="s">
        <v>130</v>
      </c>
      <c r="C678" s="241">
        <v>246.74</v>
      </c>
      <c r="D678" s="241">
        <v>246.74</v>
      </c>
      <c r="E678" s="241">
        <v>293</v>
      </c>
    </row>
    <row r="679" spans="1:5">
      <c r="A679" s="155">
        <v>2100103</v>
      </c>
      <c r="B679" s="19" t="s">
        <v>131</v>
      </c>
      <c r="C679" s="241"/>
      <c r="D679" s="241"/>
      <c r="E679" s="241"/>
    </row>
    <row r="680" spans="1:5">
      <c r="A680" s="155">
        <v>2100199</v>
      </c>
      <c r="B680" s="19" t="s">
        <v>607</v>
      </c>
      <c r="C680" s="241">
        <v>1837.63</v>
      </c>
      <c r="D680" s="241">
        <v>1837.63</v>
      </c>
      <c r="E680" s="241">
        <v>1163</v>
      </c>
    </row>
    <row r="681" spans="1:5">
      <c r="A681" s="155">
        <v>21002</v>
      </c>
      <c r="B681" s="7" t="s">
        <v>608</v>
      </c>
      <c r="C681" s="241">
        <v>28580.55</v>
      </c>
      <c r="D681" s="241">
        <v>28580.55</v>
      </c>
      <c r="E681" s="241">
        <v>28105</v>
      </c>
    </row>
    <row r="682" spans="1:5">
      <c r="A682" s="155">
        <v>2100201</v>
      </c>
      <c r="B682" s="19" t="s">
        <v>609</v>
      </c>
      <c r="C682" s="241">
        <v>28575.95</v>
      </c>
      <c r="D682" s="241">
        <v>28575.95</v>
      </c>
      <c r="E682" s="241">
        <v>27825</v>
      </c>
    </row>
    <row r="683" spans="1:5">
      <c r="A683" s="155">
        <v>2100202</v>
      </c>
      <c r="B683" s="19" t="s">
        <v>610</v>
      </c>
      <c r="C683" s="241"/>
      <c r="D683" s="241"/>
      <c r="E683" s="241"/>
    </row>
    <row r="684" spans="1:5">
      <c r="A684" s="155">
        <v>2100203</v>
      </c>
      <c r="B684" s="19" t="s">
        <v>611</v>
      </c>
      <c r="C684" s="241"/>
      <c r="D684" s="241"/>
      <c r="E684" s="241"/>
    </row>
    <row r="685" spans="1:5">
      <c r="A685" s="155">
        <v>2100204</v>
      </c>
      <c r="B685" s="19" t="s">
        <v>612</v>
      </c>
      <c r="C685" s="241"/>
      <c r="D685" s="241"/>
      <c r="E685" s="241"/>
    </row>
    <row r="686" spans="1:5">
      <c r="A686" s="155">
        <v>2100205</v>
      </c>
      <c r="B686" s="19" t="s">
        <v>613</v>
      </c>
      <c r="C686" s="241"/>
      <c r="D686" s="241"/>
      <c r="E686" s="241"/>
    </row>
    <row r="687" spans="1:5">
      <c r="A687" s="155">
        <v>2100206</v>
      </c>
      <c r="B687" s="19" t="s">
        <v>614</v>
      </c>
      <c r="C687" s="241">
        <v>2.1</v>
      </c>
      <c r="D687" s="241">
        <v>2.1</v>
      </c>
      <c r="E687" s="241">
        <v>278</v>
      </c>
    </row>
    <row r="688" spans="1:5">
      <c r="A688" s="155">
        <v>2100207</v>
      </c>
      <c r="B688" s="19" t="s">
        <v>615</v>
      </c>
      <c r="C688" s="241"/>
      <c r="D688" s="241"/>
      <c r="E688" s="241"/>
    </row>
    <row r="689" spans="1:5">
      <c r="A689" s="155">
        <v>2100208</v>
      </c>
      <c r="B689" s="19" t="s">
        <v>616</v>
      </c>
      <c r="C689" s="241"/>
      <c r="D689" s="241"/>
      <c r="E689" s="241"/>
    </row>
    <row r="690" spans="1:5">
      <c r="A690" s="155">
        <v>2100209</v>
      </c>
      <c r="B690" s="19" t="s">
        <v>617</v>
      </c>
      <c r="C690" s="241"/>
      <c r="D690" s="241"/>
      <c r="E690" s="241"/>
    </row>
    <row r="691" spans="1:5">
      <c r="A691" s="155">
        <v>2100210</v>
      </c>
      <c r="B691" s="19" t="s">
        <v>618</v>
      </c>
      <c r="C691" s="241"/>
      <c r="D691" s="241"/>
      <c r="E691" s="241"/>
    </row>
    <row r="692" spans="1:5">
      <c r="A692" s="155">
        <v>2100211</v>
      </c>
      <c r="B692" s="19" t="s">
        <v>619</v>
      </c>
      <c r="C692" s="241"/>
      <c r="D692" s="241"/>
      <c r="E692" s="241"/>
    </row>
    <row r="693" spans="1:5">
      <c r="A693" s="155">
        <v>2100212</v>
      </c>
      <c r="B693" s="19" t="s">
        <v>620</v>
      </c>
      <c r="C693" s="241"/>
      <c r="D693" s="241"/>
      <c r="E693" s="241"/>
    </row>
    <row r="694" spans="1:5">
      <c r="A694" s="155">
        <v>2100299</v>
      </c>
      <c r="B694" s="19" t="s">
        <v>621</v>
      </c>
      <c r="C694" s="241">
        <v>2.5</v>
      </c>
      <c r="D694" s="241">
        <v>2.5</v>
      </c>
      <c r="E694" s="241">
        <v>2</v>
      </c>
    </row>
    <row r="695" spans="1:5">
      <c r="A695" s="155">
        <v>21003</v>
      </c>
      <c r="B695" s="7" t="s">
        <v>622</v>
      </c>
      <c r="C695" s="241">
        <v>176.58</v>
      </c>
      <c r="D695" s="241">
        <v>176.58</v>
      </c>
      <c r="E695" s="241">
        <v>28</v>
      </c>
    </row>
    <row r="696" spans="1:5">
      <c r="A696" s="155">
        <v>2100301</v>
      </c>
      <c r="B696" s="19" t="s">
        <v>623</v>
      </c>
      <c r="C696" s="241">
        <v>156.58</v>
      </c>
      <c r="D696" s="241">
        <v>156.58</v>
      </c>
      <c r="E696" s="241">
        <v>7</v>
      </c>
    </row>
    <row r="697" spans="1:5">
      <c r="A697" s="155">
        <v>2100302</v>
      </c>
      <c r="B697" s="19" t="s">
        <v>624</v>
      </c>
      <c r="C697" s="241"/>
      <c r="D697" s="241"/>
      <c r="E697" s="241"/>
    </row>
    <row r="698" spans="1:5">
      <c r="A698" s="155">
        <v>2100399</v>
      </c>
      <c r="B698" s="19" t="s">
        <v>625</v>
      </c>
      <c r="C698" s="241">
        <v>20</v>
      </c>
      <c r="D698" s="241">
        <v>20</v>
      </c>
      <c r="E698" s="241">
        <v>21</v>
      </c>
    </row>
    <row r="699" spans="1:5">
      <c r="A699" s="155">
        <v>21004</v>
      </c>
      <c r="B699" s="7" t="s">
        <v>626</v>
      </c>
      <c r="C699" s="241">
        <v>23034.49</v>
      </c>
      <c r="D699" s="241">
        <v>23034.58</v>
      </c>
      <c r="E699" s="241">
        <v>36205</v>
      </c>
    </row>
    <row r="700" spans="1:5">
      <c r="A700" s="155">
        <v>2100401</v>
      </c>
      <c r="B700" s="19" t="s">
        <v>627</v>
      </c>
      <c r="C700" s="241">
        <v>4127.39</v>
      </c>
      <c r="D700" s="241">
        <v>4127.48</v>
      </c>
      <c r="E700" s="241">
        <v>4006</v>
      </c>
    </row>
    <row r="701" spans="1:5">
      <c r="A701" s="155">
        <v>2100402</v>
      </c>
      <c r="B701" s="19" t="s">
        <v>628</v>
      </c>
      <c r="C701" s="241">
        <v>568.6</v>
      </c>
      <c r="D701" s="241">
        <v>568.6</v>
      </c>
      <c r="E701" s="241">
        <v>554</v>
      </c>
    </row>
    <row r="702" spans="1:5">
      <c r="A702" s="155">
        <v>2100403</v>
      </c>
      <c r="B702" s="19" t="s">
        <v>629</v>
      </c>
      <c r="C702" s="241">
        <v>2805.32</v>
      </c>
      <c r="D702" s="241">
        <v>2805.32</v>
      </c>
      <c r="E702" s="241">
        <v>2600</v>
      </c>
    </row>
    <row r="703" spans="1:5">
      <c r="A703" s="155">
        <v>2100404</v>
      </c>
      <c r="B703" s="19" t="s">
        <v>630</v>
      </c>
      <c r="C703" s="241">
        <v>121.2</v>
      </c>
      <c r="D703" s="241">
        <v>121.2</v>
      </c>
      <c r="E703" s="241">
        <v>121</v>
      </c>
    </row>
    <row r="704" spans="1:5">
      <c r="A704" s="155">
        <v>2100405</v>
      </c>
      <c r="B704" s="19" t="s">
        <v>631</v>
      </c>
      <c r="C704" s="241"/>
      <c r="D704" s="241"/>
      <c r="E704" s="241"/>
    </row>
    <row r="705" spans="1:5">
      <c r="A705" s="155">
        <v>2100406</v>
      </c>
      <c r="B705" s="19" t="s">
        <v>632</v>
      </c>
      <c r="C705" s="241"/>
      <c r="D705" s="241"/>
      <c r="E705" s="241"/>
    </row>
    <row r="706" spans="1:5">
      <c r="A706" s="155">
        <v>2100407</v>
      </c>
      <c r="B706" s="19" t="s">
        <v>633</v>
      </c>
      <c r="C706" s="241"/>
      <c r="D706" s="241"/>
      <c r="E706" s="241"/>
    </row>
    <row r="707" spans="1:5">
      <c r="A707" s="155">
        <v>2100408</v>
      </c>
      <c r="B707" s="19" t="s">
        <v>634</v>
      </c>
      <c r="C707" s="241">
        <v>3829.85</v>
      </c>
      <c r="D707" s="241">
        <v>3829.85</v>
      </c>
      <c r="E707" s="241">
        <v>4034</v>
      </c>
    </row>
    <row r="708" spans="1:5">
      <c r="A708" s="155">
        <v>2100409</v>
      </c>
      <c r="B708" s="19" t="s">
        <v>635</v>
      </c>
      <c r="C708" s="241">
        <v>269.1</v>
      </c>
      <c r="D708" s="241">
        <v>269.1</v>
      </c>
      <c r="E708" s="241">
        <v>277</v>
      </c>
    </row>
    <row r="709" spans="1:5">
      <c r="A709" s="155">
        <v>2100410</v>
      </c>
      <c r="B709" s="19" t="s">
        <v>636</v>
      </c>
      <c r="C709" s="241">
        <v>5003.6</v>
      </c>
      <c r="D709" s="241">
        <v>5003.6</v>
      </c>
      <c r="E709" s="241">
        <v>8457</v>
      </c>
    </row>
    <row r="710" spans="1:5">
      <c r="A710" s="155">
        <v>2100499</v>
      </c>
      <c r="B710" s="19" t="s">
        <v>637</v>
      </c>
      <c r="C710" s="241">
        <v>6309.43</v>
      </c>
      <c r="D710" s="241">
        <v>6309.43</v>
      </c>
      <c r="E710" s="241">
        <v>16156</v>
      </c>
    </row>
    <row r="711" spans="1:5">
      <c r="A711" s="155">
        <v>21006</v>
      </c>
      <c r="B711" s="7" t="s">
        <v>638</v>
      </c>
      <c r="C711" s="241">
        <v>15</v>
      </c>
      <c r="D711" s="241">
        <v>15</v>
      </c>
      <c r="E711" s="241">
        <v>24</v>
      </c>
    </row>
    <row r="712" spans="1:5">
      <c r="A712" s="155">
        <v>2100601</v>
      </c>
      <c r="B712" s="19" t="s">
        <v>639</v>
      </c>
      <c r="C712" s="241"/>
      <c r="D712" s="241"/>
      <c r="E712" s="241"/>
    </row>
    <row r="713" spans="1:5">
      <c r="A713" s="155">
        <v>2100699</v>
      </c>
      <c r="B713" s="19" t="s">
        <v>640</v>
      </c>
      <c r="C713" s="241">
        <v>15</v>
      </c>
      <c r="D713" s="241">
        <v>15</v>
      </c>
      <c r="E713" s="241">
        <v>24</v>
      </c>
    </row>
    <row r="714" spans="1:5">
      <c r="A714" s="155">
        <v>21007</v>
      </c>
      <c r="B714" s="7" t="s">
        <v>641</v>
      </c>
      <c r="C714" s="241">
        <v>889.5</v>
      </c>
      <c r="D714" s="241">
        <v>889.5</v>
      </c>
      <c r="E714" s="241">
        <v>810</v>
      </c>
    </row>
    <row r="715" spans="1:5">
      <c r="A715" s="155">
        <v>2100716</v>
      </c>
      <c r="B715" s="19" t="s">
        <v>642</v>
      </c>
      <c r="C715" s="241"/>
      <c r="D715" s="241"/>
      <c r="E715" s="241"/>
    </row>
    <row r="716" spans="1:5">
      <c r="A716" s="155">
        <v>2100717</v>
      </c>
      <c r="B716" s="19" t="s">
        <v>643</v>
      </c>
      <c r="C716" s="241">
        <v>637.8</v>
      </c>
      <c r="D716" s="241">
        <v>637.8</v>
      </c>
      <c r="E716" s="241">
        <v>652</v>
      </c>
    </row>
    <row r="717" spans="1:5">
      <c r="A717" s="155">
        <v>2100799</v>
      </c>
      <c r="B717" s="19" t="s">
        <v>644</v>
      </c>
      <c r="C717" s="241">
        <v>251.7</v>
      </c>
      <c r="D717" s="241">
        <v>251.7</v>
      </c>
      <c r="E717" s="241">
        <v>158</v>
      </c>
    </row>
    <row r="718" spans="1:5">
      <c r="A718" s="155">
        <v>21011</v>
      </c>
      <c r="B718" s="7" t="s">
        <v>645</v>
      </c>
      <c r="C718" s="241">
        <v>6379.94</v>
      </c>
      <c r="D718" s="241">
        <v>6822.85</v>
      </c>
      <c r="E718" s="241">
        <v>5585</v>
      </c>
    </row>
    <row r="719" spans="1:5">
      <c r="A719" s="155">
        <v>2101101</v>
      </c>
      <c r="B719" s="19" t="s">
        <v>646</v>
      </c>
      <c r="C719" s="241">
        <v>1822.26</v>
      </c>
      <c r="D719" s="241">
        <v>1822.26</v>
      </c>
      <c r="E719" s="241">
        <v>1667</v>
      </c>
    </row>
    <row r="720" spans="1:5">
      <c r="A720" s="155">
        <v>2101102</v>
      </c>
      <c r="B720" s="19" t="s">
        <v>647</v>
      </c>
      <c r="C720" s="241">
        <v>3323.63</v>
      </c>
      <c r="D720" s="241">
        <v>3766.54</v>
      </c>
      <c r="E720" s="241">
        <v>2672</v>
      </c>
    </row>
    <row r="721" spans="1:5">
      <c r="A721" s="155">
        <v>2101103</v>
      </c>
      <c r="B721" s="19" t="s">
        <v>648</v>
      </c>
      <c r="C721" s="241"/>
      <c r="D721" s="241"/>
      <c r="E721" s="241"/>
    </row>
    <row r="722" spans="1:5">
      <c r="A722" s="155">
        <v>2101199</v>
      </c>
      <c r="B722" s="19" t="s">
        <v>649</v>
      </c>
      <c r="C722" s="241">
        <v>1234.05</v>
      </c>
      <c r="D722" s="241">
        <v>1234.05</v>
      </c>
      <c r="E722" s="241">
        <v>1246</v>
      </c>
    </row>
    <row r="723" spans="1:5">
      <c r="A723" s="155">
        <v>21012</v>
      </c>
      <c r="B723" s="7" t="s">
        <v>650</v>
      </c>
      <c r="C723" s="241"/>
      <c r="D723" s="241"/>
      <c r="E723" s="241"/>
    </row>
    <row r="724" ht="29" customHeight="true" spans="1:5">
      <c r="A724" s="155">
        <v>2101201</v>
      </c>
      <c r="B724" s="19" t="s">
        <v>651</v>
      </c>
      <c r="C724" s="241"/>
      <c r="D724" s="241"/>
      <c r="E724" s="241"/>
    </row>
    <row r="725" ht="29" customHeight="true" spans="1:5">
      <c r="A725" s="155">
        <v>2101202</v>
      </c>
      <c r="B725" s="19" t="s">
        <v>652</v>
      </c>
      <c r="C725" s="241"/>
      <c r="D725" s="241"/>
      <c r="E725" s="241"/>
    </row>
    <row r="726" ht="29" customHeight="true" spans="1:5">
      <c r="A726" s="155">
        <v>2101299</v>
      </c>
      <c r="B726" s="19" t="s">
        <v>653</v>
      </c>
      <c r="C726" s="241"/>
      <c r="D726" s="241"/>
      <c r="E726" s="241"/>
    </row>
    <row r="727" spans="1:5">
      <c r="A727" s="155">
        <v>21013</v>
      </c>
      <c r="B727" s="7" t="s">
        <v>654</v>
      </c>
      <c r="C727" s="241">
        <v>20</v>
      </c>
      <c r="D727" s="241">
        <v>20</v>
      </c>
      <c r="E727" s="241">
        <v>20</v>
      </c>
    </row>
    <row r="728" spans="1:5">
      <c r="A728" s="155">
        <v>2101301</v>
      </c>
      <c r="B728" s="19" t="s">
        <v>655</v>
      </c>
      <c r="C728" s="241"/>
      <c r="D728" s="241"/>
      <c r="E728" s="241"/>
    </row>
    <row r="729" spans="1:5">
      <c r="A729" s="155">
        <v>2101302</v>
      </c>
      <c r="B729" s="19" t="s">
        <v>656</v>
      </c>
      <c r="C729" s="241"/>
      <c r="D729" s="241"/>
      <c r="E729" s="241"/>
    </row>
    <row r="730" spans="1:5">
      <c r="A730" s="155">
        <v>2101399</v>
      </c>
      <c r="B730" s="19" t="s">
        <v>657</v>
      </c>
      <c r="C730" s="241">
        <v>20</v>
      </c>
      <c r="D730" s="241">
        <v>20</v>
      </c>
      <c r="E730" s="241">
        <v>20</v>
      </c>
    </row>
    <row r="731" spans="1:5">
      <c r="A731" s="155">
        <v>21014</v>
      </c>
      <c r="B731" s="7" t="s">
        <v>658</v>
      </c>
      <c r="C731" s="241">
        <v>5</v>
      </c>
      <c r="D731" s="241">
        <v>5</v>
      </c>
      <c r="E731" s="241">
        <v>6</v>
      </c>
    </row>
    <row r="732" spans="1:5">
      <c r="A732" s="155">
        <v>2101401</v>
      </c>
      <c r="B732" s="19" t="s">
        <v>659</v>
      </c>
      <c r="C732" s="241">
        <v>5</v>
      </c>
      <c r="D732" s="241">
        <v>5</v>
      </c>
      <c r="E732" s="241">
        <v>6</v>
      </c>
    </row>
    <row r="733" spans="1:5">
      <c r="A733" s="155">
        <v>2101499</v>
      </c>
      <c r="B733" s="19" t="s">
        <v>660</v>
      </c>
      <c r="C733" s="241"/>
      <c r="D733" s="241"/>
      <c r="E733" s="241"/>
    </row>
    <row r="734" spans="1:5">
      <c r="A734" s="155">
        <v>21015</v>
      </c>
      <c r="B734" s="7" t="s">
        <v>661</v>
      </c>
      <c r="C734" s="241">
        <v>55</v>
      </c>
      <c r="D734" s="241">
        <v>55</v>
      </c>
      <c r="E734" s="241">
        <v>55</v>
      </c>
    </row>
    <row r="735" spans="1:5">
      <c r="A735" s="155">
        <v>2101501</v>
      </c>
      <c r="B735" s="19" t="s">
        <v>129</v>
      </c>
      <c r="C735" s="241"/>
      <c r="D735" s="241"/>
      <c r="E735" s="241"/>
    </row>
    <row r="736" spans="1:5">
      <c r="A736" s="155">
        <v>2101502</v>
      </c>
      <c r="B736" s="19" t="s">
        <v>130</v>
      </c>
      <c r="C736" s="241"/>
      <c r="D736" s="241"/>
      <c r="E736" s="241"/>
    </row>
    <row r="737" spans="1:5">
      <c r="A737" s="155">
        <v>2101503</v>
      </c>
      <c r="B737" s="19" t="s">
        <v>131</v>
      </c>
      <c r="C737" s="241"/>
      <c r="D737" s="241"/>
      <c r="E737" s="241"/>
    </row>
    <row r="738" spans="1:5">
      <c r="A738" s="155">
        <v>2101504</v>
      </c>
      <c r="B738" s="19" t="s">
        <v>170</v>
      </c>
      <c r="C738" s="241"/>
      <c r="D738" s="241"/>
      <c r="E738" s="241"/>
    </row>
    <row r="739" spans="1:5">
      <c r="A739" s="155">
        <v>2101505</v>
      </c>
      <c r="B739" s="19" t="s">
        <v>662</v>
      </c>
      <c r="C739" s="241"/>
      <c r="D739" s="241"/>
      <c r="E739" s="241"/>
    </row>
    <row r="740" spans="1:5">
      <c r="A740" s="155">
        <v>2101506</v>
      </c>
      <c r="B740" s="19" t="s">
        <v>663</v>
      </c>
      <c r="C740" s="241"/>
      <c r="D740" s="241"/>
      <c r="E740" s="241"/>
    </row>
    <row r="741" spans="1:5">
      <c r="A741" s="155">
        <v>2101550</v>
      </c>
      <c r="B741" s="19" t="s">
        <v>138</v>
      </c>
      <c r="C741" s="241"/>
      <c r="D741" s="241"/>
      <c r="E741" s="241"/>
    </row>
    <row r="742" spans="1:5">
      <c r="A742" s="155">
        <v>2101599</v>
      </c>
      <c r="B742" s="19" t="s">
        <v>664</v>
      </c>
      <c r="C742" s="241">
        <v>55</v>
      </c>
      <c r="D742" s="241">
        <v>55</v>
      </c>
      <c r="E742" s="241">
        <v>55</v>
      </c>
    </row>
    <row r="743" spans="1:5">
      <c r="A743" s="155">
        <v>21016</v>
      </c>
      <c r="B743" s="7" t="s">
        <v>665</v>
      </c>
      <c r="C743" s="241"/>
      <c r="D743" s="241"/>
      <c r="E743" s="241"/>
    </row>
    <row r="744" spans="1:5">
      <c r="A744" s="155">
        <v>2101601</v>
      </c>
      <c r="B744" s="19" t="s">
        <v>666</v>
      </c>
      <c r="C744" s="241"/>
      <c r="D744" s="241"/>
      <c r="E744" s="241"/>
    </row>
    <row r="745" spans="1:5">
      <c r="A745" s="155">
        <v>21099</v>
      </c>
      <c r="B745" s="7" t="s">
        <v>667</v>
      </c>
      <c r="C745" s="241"/>
      <c r="D745" s="241"/>
      <c r="E745" s="241">
        <v>369</v>
      </c>
    </row>
    <row r="746" spans="1:5">
      <c r="A746" s="155">
        <v>2109999</v>
      </c>
      <c r="B746" s="19" t="s">
        <v>668</v>
      </c>
      <c r="C746" s="241"/>
      <c r="D746" s="241"/>
      <c r="E746" s="241">
        <v>369</v>
      </c>
    </row>
    <row r="747" spans="1:5">
      <c r="A747" s="155">
        <v>211</v>
      </c>
      <c r="B747" s="7" t="s">
        <v>669</v>
      </c>
      <c r="C747" s="241">
        <v>3362</v>
      </c>
      <c r="D747" s="241">
        <v>3239</v>
      </c>
      <c r="E747" s="241">
        <v>3224</v>
      </c>
    </row>
    <row r="748" spans="1:5">
      <c r="A748" s="155">
        <v>21101</v>
      </c>
      <c r="B748" s="7" t="s">
        <v>670</v>
      </c>
      <c r="C748" s="241">
        <v>12.1</v>
      </c>
      <c r="D748" s="241">
        <v>12.24</v>
      </c>
      <c r="E748" s="241">
        <v>146</v>
      </c>
    </row>
    <row r="749" spans="1:5">
      <c r="A749" s="155">
        <v>2110101</v>
      </c>
      <c r="B749" s="19" t="s">
        <v>129</v>
      </c>
      <c r="C749" s="241"/>
      <c r="D749" s="241"/>
      <c r="E749" s="241">
        <v>-2</v>
      </c>
    </row>
    <row r="750" spans="1:5">
      <c r="A750" s="155">
        <v>2110102</v>
      </c>
      <c r="B750" s="19" t="s">
        <v>130</v>
      </c>
      <c r="C750" s="241"/>
      <c r="D750" s="241"/>
      <c r="E750" s="241"/>
    </row>
    <row r="751" spans="1:5">
      <c r="A751" s="155">
        <v>2110103</v>
      </c>
      <c r="B751" s="19" t="s">
        <v>131</v>
      </c>
      <c r="C751" s="241"/>
      <c r="D751" s="241"/>
      <c r="E751" s="241"/>
    </row>
    <row r="752" spans="1:5">
      <c r="A752" s="155">
        <v>2110104</v>
      </c>
      <c r="B752" s="19" t="s">
        <v>671</v>
      </c>
      <c r="C752" s="241"/>
      <c r="D752" s="241"/>
      <c r="E752" s="241"/>
    </row>
    <row r="753" spans="1:5">
      <c r="A753" s="155">
        <v>2110105</v>
      </c>
      <c r="B753" s="19" t="s">
        <v>672</v>
      </c>
      <c r="C753" s="241"/>
      <c r="D753" s="241"/>
      <c r="E753" s="241"/>
    </row>
    <row r="754" spans="1:5">
      <c r="A754" s="155">
        <v>2110106</v>
      </c>
      <c r="B754" s="19" t="s">
        <v>673</v>
      </c>
      <c r="C754" s="241"/>
      <c r="D754" s="241"/>
      <c r="E754" s="241"/>
    </row>
    <row r="755" spans="1:5">
      <c r="A755" s="155">
        <v>2110107</v>
      </c>
      <c r="B755" s="19" t="s">
        <v>674</v>
      </c>
      <c r="C755" s="241"/>
      <c r="D755" s="241"/>
      <c r="E755" s="241"/>
    </row>
    <row r="756" spans="1:5">
      <c r="A756" s="155">
        <v>2110108</v>
      </c>
      <c r="B756" s="19" t="s">
        <v>675</v>
      </c>
      <c r="C756" s="241"/>
      <c r="D756" s="241"/>
      <c r="E756" s="241"/>
    </row>
    <row r="757" spans="1:5">
      <c r="A757" s="155">
        <v>2110199</v>
      </c>
      <c r="B757" s="19" t="s">
        <v>676</v>
      </c>
      <c r="C757" s="241">
        <v>12.1</v>
      </c>
      <c r="D757" s="241">
        <v>12.24</v>
      </c>
      <c r="E757" s="241">
        <v>148</v>
      </c>
    </row>
    <row r="758" spans="1:5">
      <c r="A758" s="155">
        <v>21102</v>
      </c>
      <c r="B758" s="7" t="s">
        <v>677</v>
      </c>
      <c r="C758" s="241"/>
      <c r="D758" s="241"/>
      <c r="E758" s="241"/>
    </row>
    <row r="759" spans="1:5">
      <c r="A759" s="155">
        <v>2110203</v>
      </c>
      <c r="B759" s="19" t="s">
        <v>678</v>
      </c>
      <c r="C759" s="241"/>
      <c r="D759" s="241"/>
      <c r="E759" s="241"/>
    </row>
    <row r="760" spans="1:5">
      <c r="A760" s="155">
        <v>2110204</v>
      </c>
      <c r="B760" s="19" t="s">
        <v>679</v>
      </c>
      <c r="C760" s="241"/>
      <c r="D760" s="241"/>
      <c r="E760" s="241"/>
    </row>
    <row r="761" spans="1:5">
      <c r="A761" s="155">
        <v>2110299</v>
      </c>
      <c r="B761" s="19" t="s">
        <v>680</v>
      </c>
      <c r="C761" s="241"/>
      <c r="D761" s="241"/>
      <c r="E761" s="241"/>
    </row>
    <row r="762" spans="1:5">
      <c r="A762" s="155">
        <v>21103</v>
      </c>
      <c r="B762" s="7" t="s">
        <v>681</v>
      </c>
      <c r="C762" s="241">
        <v>511.6</v>
      </c>
      <c r="D762" s="241">
        <v>511.6</v>
      </c>
      <c r="E762" s="241">
        <v>133</v>
      </c>
    </row>
    <row r="763" spans="1:5">
      <c r="A763" s="155">
        <v>2110301</v>
      </c>
      <c r="B763" s="19" t="s">
        <v>682</v>
      </c>
      <c r="C763" s="241"/>
      <c r="D763" s="241"/>
      <c r="E763" s="241"/>
    </row>
    <row r="764" spans="1:5">
      <c r="A764" s="155">
        <v>2110302</v>
      </c>
      <c r="B764" s="19" t="s">
        <v>683</v>
      </c>
      <c r="C764" s="241">
        <v>500.7</v>
      </c>
      <c r="D764" s="241">
        <v>500.7</v>
      </c>
      <c r="E764" s="241">
        <v>127</v>
      </c>
    </row>
    <row r="765" spans="1:5">
      <c r="A765" s="155">
        <v>2110303</v>
      </c>
      <c r="B765" s="19" t="s">
        <v>684</v>
      </c>
      <c r="C765" s="241">
        <v>10.9</v>
      </c>
      <c r="D765" s="241">
        <v>10.9</v>
      </c>
      <c r="E765" s="241">
        <v>6</v>
      </c>
    </row>
    <row r="766" spans="1:5">
      <c r="A766" s="155">
        <v>2110304</v>
      </c>
      <c r="B766" s="19" t="s">
        <v>685</v>
      </c>
      <c r="C766" s="241"/>
      <c r="D766" s="241"/>
      <c r="E766" s="241"/>
    </row>
    <row r="767" spans="1:5">
      <c r="A767" s="155">
        <v>2110305</v>
      </c>
      <c r="B767" s="19" t="s">
        <v>686</v>
      </c>
      <c r="C767" s="241"/>
      <c r="D767" s="241"/>
      <c r="E767" s="241"/>
    </row>
    <row r="768" spans="1:5">
      <c r="A768" s="155">
        <v>2110306</v>
      </c>
      <c r="B768" s="19" t="s">
        <v>687</v>
      </c>
      <c r="C768" s="241"/>
      <c r="D768" s="241"/>
      <c r="E768" s="241"/>
    </row>
    <row r="769" spans="1:5">
      <c r="A769" s="155">
        <v>2110307</v>
      </c>
      <c r="B769" s="19" t="s">
        <v>688</v>
      </c>
      <c r="C769" s="241"/>
      <c r="D769" s="241"/>
      <c r="E769" s="241"/>
    </row>
    <row r="770" spans="1:5">
      <c r="A770" s="155">
        <v>2110399</v>
      </c>
      <c r="B770" s="19" t="s">
        <v>689</v>
      </c>
      <c r="C770" s="241"/>
      <c r="D770" s="241"/>
      <c r="E770" s="241"/>
    </row>
    <row r="771" spans="1:5">
      <c r="A771" s="155">
        <v>21104</v>
      </c>
      <c r="B771" s="7" t="s">
        <v>690</v>
      </c>
      <c r="C771" s="241"/>
      <c r="D771" s="241"/>
      <c r="E771" s="241">
        <v>46</v>
      </c>
    </row>
    <row r="772" spans="1:5">
      <c r="A772" s="155">
        <v>2110401</v>
      </c>
      <c r="B772" s="19" t="s">
        <v>691</v>
      </c>
      <c r="C772" s="241"/>
      <c r="D772" s="241"/>
      <c r="E772" s="241">
        <v>46</v>
      </c>
    </row>
    <row r="773" spans="1:5">
      <c r="A773" s="155">
        <v>2110402</v>
      </c>
      <c r="B773" s="19" t="s">
        <v>692</v>
      </c>
      <c r="C773" s="241"/>
      <c r="D773" s="241"/>
      <c r="E773" s="241"/>
    </row>
    <row r="774" spans="1:5">
      <c r="A774" s="155">
        <v>2110404</v>
      </c>
      <c r="B774" s="19" t="s">
        <v>693</v>
      </c>
      <c r="C774" s="241"/>
      <c r="D774" s="241"/>
      <c r="E774" s="241"/>
    </row>
    <row r="775" spans="1:5">
      <c r="A775" s="155">
        <v>2110499</v>
      </c>
      <c r="B775" s="19" t="s">
        <v>694</v>
      </c>
      <c r="C775" s="241"/>
      <c r="D775" s="241"/>
      <c r="E775" s="241"/>
    </row>
    <row r="776" spans="1:5">
      <c r="A776" s="155">
        <v>21105</v>
      </c>
      <c r="B776" s="7" t="s">
        <v>695</v>
      </c>
      <c r="C776" s="241"/>
      <c r="D776" s="241"/>
      <c r="E776" s="241"/>
    </row>
    <row r="777" spans="1:5">
      <c r="A777" s="155">
        <v>2110501</v>
      </c>
      <c r="B777" s="19" t="s">
        <v>696</v>
      </c>
      <c r="C777" s="241"/>
      <c r="D777" s="241"/>
      <c r="E777" s="241"/>
    </row>
    <row r="778" spans="1:5">
      <c r="A778" s="155">
        <v>2110502</v>
      </c>
      <c r="B778" s="19" t="s">
        <v>697</v>
      </c>
      <c r="C778" s="241"/>
      <c r="D778" s="241"/>
      <c r="E778" s="241"/>
    </row>
    <row r="779" spans="1:5">
      <c r="A779" s="155">
        <v>2110503</v>
      </c>
      <c r="B779" s="19" t="s">
        <v>698</v>
      </c>
      <c r="C779" s="241"/>
      <c r="D779" s="241"/>
      <c r="E779" s="241"/>
    </row>
    <row r="780" spans="1:5">
      <c r="A780" s="155">
        <v>2110506</v>
      </c>
      <c r="B780" s="19" t="s">
        <v>699</v>
      </c>
      <c r="C780" s="241"/>
      <c r="D780" s="241"/>
      <c r="E780" s="241"/>
    </row>
    <row r="781" spans="1:5">
      <c r="A781" s="155">
        <v>2110507</v>
      </c>
      <c r="B781" s="19" t="s">
        <v>700</v>
      </c>
      <c r="C781" s="241"/>
      <c r="D781" s="241"/>
      <c r="E781" s="241"/>
    </row>
    <row r="782" spans="1:5">
      <c r="A782" s="155">
        <v>2110599</v>
      </c>
      <c r="B782" s="19" t="s">
        <v>701</v>
      </c>
      <c r="C782" s="241"/>
      <c r="D782" s="241"/>
      <c r="E782" s="241"/>
    </row>
    <row r="783" spans="1:5">
      <c r="A783" s="155">
        <v>21106</v>
      </c>
      <c r="B783" s="7" t="s">
        <v>702</v>
      </c>
      <c r="C783" s="241"/>
      <c r="D783" s="241"/>
      <c r="E783" s="241"/>
    </row>
    <row r="784" spans="1:5">
      <c r="A784" s="155">
        <v>2110602</v>
      </c>
      <c r="B784" s="19" t="s">
        <v>703</v>
      </c>
      <c r="C784" s="241"/>
      <c r="D784" s="241"/>
      <c r="E784" s="241"/>
    </row>
    <row r="785" spans="1:5">
      <c r="A785" s="155">
        <v>2110603</v>
      </c>
      <c r="B785" s="19" t="s">
        <v>704</v>
      </c>
      <c r="C785" s="241"/>
      <c r="D785" s="241"/>
      <c r="E785" s="241"/>
    </row>
    <row r="786" spans="1:5">
      <c r="A786" s="155">
        <v>2110604</v>
      </c>
      <c r="B786" s="19" t="s">
        <v>705</v>
      </c>
      <c r="C786" s="241"/>
      <c r="D786" s="241"/>
      <c r="E786" s="241"/>
    </row>
    <row r="787" spans="1:5">
      <c r="A787" s="155">
        <v>2110605</v>
      </c>
      <c r="B787" s="19" t="s">
        <v>706</v>
      </c>
      <c r="C787" s="241"/>
      <c r="D787" s="241"/>
      <c r="E787" s="241"/>
    </row>
    <row r="788" spans="1:5">
      <c r="A788" s="155">
        <v>2110699</v>
      </c>
      <c r="B788" s="19" t="s">
        <v>707</v>
      </c>
      <c r="C788" s="241"/>
      <c r="D788" s="241"/>
      <c r="E788" s="241"/>
    </row>
    <row r="789" spans="1:5">
      <c r="A789" s="155">
        <v>21107</v>
      </c>
      <c r="B789" s="7" t="s">
        <v>708</v>
      </c>
      <c r="C789" s="241"/>
      <c r="D789" s="241"/>
      <c r="E789" s="241"/>
    </row>
    <row r="790" spans="1:5">
      <c r="A790" s="155">
        <v>2110704</v>
      </c>
      <c r="B790" s="19" t="s">
        <v>709</v>
      </c>
      <c r="C790" s="241"/>
      <c r="D790" s="241"/>
      <c r="E790" s="241"/>
    </row>
    <row r="791" spans="1:5">
      <c r="A791" s="155">
        <v>2110799</v>
      </c>
      <c r="B791" s="19" t="s">
        <v>710</v>
      </c>
      <c r="C791" s="241"/>
      <c r="D791" s="241"/>
      <c r="E791" s="241"/>
    </row>
    <row r="792" spans="1:5">
      <c r="A792" s="155">
        <v>21108</v>
      </c>
      <c r="B792" s="7" t="s">
        <v>711</v>
      </c>
      <c r="C792" s="241"/>
      <c r="D792" s="241"/>
      <c r="E792" s="241"/>
    </row>
    <row r="793" spans="1:5">
      <c r="A793" s="155">
        <v>2110804</v>
      </c>
      <c r="B793" s="19" t="s">
        <v>712</v>
      </c>
      <c r="C793" s="241"/>
      <c r="D793" s="241"/>
      <c r="E793" s="241"/>
    </row>
    <row r="794" spans="1:5">
      <c r="A794" s="155">
        <v>2110899</v>
      </c>
      <c r="B794" s="19" t="s">
        <v>713</v>
      </c>
      <c r="C794" s="241"/>
      <c r="D794" s="241"/>
      <c r="E794" s="241"/>
    </row>
    <row r="795" spans="1:5">
      <c r="A795" s="155">
        <v>21109</v>
      </c>
      <c r="B795" s="7" t="s">
        <v>714</v>
      </c>
      <c r="C795" s="241"/>
      <c r="D795" s="241"/>
      <c r="E795" s="241"/>
    </row>
    <row r="796" spans="1:5">
      <c r="A796" s="155">
        <v>2110901</v>
      </c>
      <c r="B796" s="19" t="s">
        <v>715</v>
      </c>
      <c r="C796" s="241"/>
      <c r="D796" s="241"/>
      <c r="E796" s="241"/>
    </row>
    <row r="797" spans="1:5">
      <c r="A797" s="155">
        <v>21110</v>
      </c>
      <c r="B797" s="7" t="s">
        <v>716</v>
      </c>
      <c r="C797" s="241"/>
      <c r="D797" s="241"/>
      <c r="E797" s="241"/>
    </row>
    <row r="798" spans="1:5">
      <c r="A798" s="155">
        <v>2111001</v>
      </c>
      <c r="B798" s="19" t="s">
        <v>717</v>
      </c>
      <c r="C798" s="241"/>
      <c r="D798" s="241"/>
      <c r="E798" s="241"/>
    </row>
    <row r="799" spans="1:5">
      <c r="A799" s="155">
        <v>21111</v>
      </c>
      <c r="B799" s="7" t="s">
        <v>718</v>
      </c>
      <c r="C799" s="241">
        <v>2762.4</v>
      </c>
      <c r="D799" s="241">
        <v>2639.26</v>
      </c>
      <c r="E799" s="241">
        <v>2514</v>
      </c>
    </row>
    <row r="800" spans="1:5">
      <c r="A800" s="155">
        <v>2111101</v>
      </c>
      <c r="B800" s="19" t="s">
        <v>719</v>
      </c>
      <c r="C800" s="241"/>
      <c r="D800" s="241"/>
      <c r="E800" s="241"/>
    </row>
    <row r="801" spans="1:5">
      <c r="A801" s="155">
        <v>2111102</v>
      </c>
      <c r="B801" s="19" t="s">
        <v>720</v>
      </c>
      <c r="C801" s="241"/>
      <c r="D801" s="241"/>
      <c r="E801" s="241"/>
    </row>
    <row r="802" spans="1:5">
      <c r="A802" s="155">
        <v>2111103</v>
      </c>
      <c r="B802" s="19" t="s">
        <v>721</v>
      </c>
      <c r="C802" s="241"/>
      <c r="D802" s="241"/>
      <c r="E802" s="241"/>
    </row>
    <row r="803" spans="1:5">
      <c r="A803" s="155">
        <v>2111104</v>
      </c>
      <c r="B803" s="19" t="s">
        <v>722</v>
      </c>
      <c r="C803" s="241"/>
      <c r="D803" s="241"/>
      <c r="E803" s="241"/>
    </row>
    <row r="804" spans="1:5">
      <c r="A804" s="155">
        <v>2111199</v>
      </c>
      <c r="B804" s="19" t="s">
        <v>723</v>
      </c>
      <c r="C804" s="241">
        <v>2762.4</v>
      </c>
      <c r="D804" s="241">
        <v>2639.26</v>
      </c>
      <c r="E804" s="241">
        <v>2514</v>
      </c>
    </row>
    <row r="805" spans="1:5">
      <c r="A805" s="155">
        <v>21112</v>
      </c>
      <c r="B805" s="7" t="s">
        <v>724</v>
      </c>
      <c r="C805" s="241"/>
      <c r="D805" s="241"/>
      <c r="E805" s="241"/>
    </row>
    <row r="806" spans="1:5">
      <c r="A806" s="155">
        <v>2111201</v>
      </c>
      <c r="B806" s="19" t="s">
        <v>725</v>
      </c>
      <c r="C806" s="241"/>
      <c r="D806" s="241"/>
      <c r="E806" s="241"/>
    </row>
    <row r="807" spans="1:5">
      <c r="A807" s="155">
        <v>21113</v>
      </c>
      <c r="B807" s="7" t="s">
        <v>726</v>
      </c>
      <c r="C807" s="241"/>
      <c r="D807" s="241"/>
      <c r="E807" s="241"/>
    </row>
    <row r="808" spans="1:5">
      <c r="A808" s="155">
        <v>2111301</v>
      </c>
      <c r="B808" s="19" t="s">
        <v>727</v>
      </c>
      <c r="C808" s="241"/>
      <c r="D808" s="241"/>
      <c r="E808" s="241"/>
    </row>
    <row r="809" spans="1:5">
      <c r="A809" s="155">
        <v>21114</v>
      </c>
      <c r="B809" s="7" t="s">
        <v>728</v>
      </c>
      <c r="C809" s="241"/>
      <c r="D809" s="241"/>
      <c r="E809" s="241"/>
    </row>
    <row r="810" spans="1:5">
      <c r="A810" s="155">
        <v>2111401</v>
      </c>
      <c r="B810" s="19" t="s">
        <v>129</v>
      </c>
      <c r="C810" s="241"/>
      <c r="D810" s="241"/>
      <c r="E810" s="241"/>
    </row>
    <row r="811" spans="1:5">
      <c r="A811" s="155">
        <v>2111402</v>
      </c>
      <c r="B811" s="19" t="s">
        <v>130</v>
      </c>
      <c r="C811" s="241"/>
      <c r="D811" s="241"/>
      <c r="E811" s="241"/>
    </row>
    <row r="812" spans="1:5">
      <c r="A812" s="155">
        <v>2111403</v>
      </c>
      <c r="B812" s="19" t="s">
        <v>131</v>
      </c>
      <c r="C812" s="241"/>
      <c r="D812" s="241"/>
      <c r="E812" s="241"/>
    </row>
    <row r="813" spans="1:5">
      <c r="A813" s="155">
        <v>2111404</v>
      </c>
      <c r="B813" s="19" t="s">
        <v>729</v>
      </c>
      <c r="C813" s="241"/>
      <c r="D813" s="241"/>
      <c r="E813" s="241"/>
    </row>
    <row r="814" spans="1:5">
      <c r="A814" s="155">
        <v>2111405</v>
      </c>
      <c r="B814" s="19" t="s">
        <v>730</v>
      </c>
      <c r="C814" s="241"/>
      <c r="D814" s="241"/>
      <c r="E814" s="241"/>
    </row>
    <row r="815" spans="1:5">
      <c r="A815" s="155">
        <v>2111406</v>
      </c>
      <c r="B815" s="19" t="s">
        <v>731</v>
      </c>
      <c r="C815" s="241"/>
      <c r="D815" s="241"/>
      <c r="E815" s="241"/>
    </row>
    <row r="816" spans="1:5">
      <c r="A816" s="155">
        <v>2111407</v>
      </c>
      <c r="B816" s="19" t="s">
        <v>732</v>
      </c>
      <c r="C816" s="241"/>
      <c r="D816" s="241"/>
      <c r="E816" s="241"/>
    </row>
    <row r="817" spans="1:5">
      <c r="A817" s="155">
        <v>2111408</v>
      </c>
      <c r="B817" s="19" t="s">
        <v>733</v>
      </c>
      <c r="C817" s="241"/>
      <c r="D817" s="241"/>
      <c r="E817" s="241"/>
    </row>
    <row r="818" spans="1:5">
      <c r="A818" s="155">
        <v>2111409</v>
      </c>
      <c r="B818" s="19" t="s">
        <v>734</v>
      </c>
      <c r="C818" s="241"/>
      <c r="D818" s="241"/>
      <c r="E818" s="241"/>
    </row>
    <row r="819" spans="1:5">
      <c r="A819" s="155">
        <v>2111410</v>
      </c>
      <c r="B819" s="19" t="s">
        <v>735</v>
      </c>
      <c r="C819" s="241"/>
      <c r="D819" s="241"/>
      <c r="E819" s="241"/>
    </row>
    <row r="820" spans="1:5">
      <c r="A820" s="155">
        <v>2111411</v>
      </c>
      <c r="B820" s="19" t="s">
        <v>170</v>
      </c>
      <c r="C820" s="241"/>
      <c r="D820" s="241"/>
      <c r="E820" s="241"/>
    </row>
    <row r="821" spans="1:5">
      <c r="A821" s="155">
        <v>2111413</v>
      </c>
      <c r="B821" s="19" t="s">
        <v>736</v>
      </c>
      <c r="C821" s="241"/>
      <c r="D821" s="241"/>
      <c r="E821" s="241"/>
    </row>
    <row r="822" spans="1:5">
      <c r="A822" s="155">
        <v>2111450</v>
      </c>
      <c r="B822" s="19" t="s">
        <v>138</v>
      </c>
      <c r="C822" s="241"/>
      <c r="D822" s="241"/>
      <c r="E822" s="241"/>
    </row>
    <row r="823" spans="1:5">
      <c r="A823" s="155">
        <v>2111499</v>
      </c>
      <c r="B823" s="19" t="s">
        <v>737</v>
      </c>
      <c r="C823" s="241"/>
      <c r="D823" s="241"/>
      <c r="E823" s="241"/>
    </row>
    <row r="824" spans="1:5">
      <c r="A824" s="155">
        <v>21199</v>
      </c>
      <c r="B824" s="7" t="s">
        <v>738</v>
      </c>
      <c r="C824" s="241">
        <v>75.9</v>
      </c>
      <c r="D824" s="241">
        <v>75.9</v>
      </c>
      <c r="E824" s="241">
        <v>385</v>
      </c>
    </row>
    <row r="825" spans="1:5">
      <c r="A825" s="155">
        <v>2119999</v>
      </c>
      <c r="B825" s="19" t="s">
        <v>739</v>
      </c>
      <c r="C825" s="241">
        <v>75.9</v>
      </c>
      <c r="D825" s="241">
        <v>75.9</v>
      </c>
      <c r="E825" s="241">
        <v>385</v>
      </c>
    </row>
    <row r="826" spans="1:5">
      <c r="A826" s="155">
        <v>212</v>
      </c>
      <c r="B826" s="7" t="s">
        <v>740</v>
      </c>
      <c r="C826" s="241">
        <v>103993</v>
      </c>
      <c r="D826" s="241">
        <v>85245</v>
      </c>
      <c r="E826" s="241">
        <v>185221</v>
      </c>
    </row>
    <row r="827" spans="1:5">
      <c r="A827" s="155">
        <v>21201</v>
      </c>
      <c r="B827" s="7" t="s">
        <v>741</v>
      </c>
      <c r="C827" s="241">
        <v>33334.63</v>
      </c>
      <c r="D827" s="241">
        <v>14587</v>
      </c>
      <c r="E827" s="241">
        <v>34196</v>
      </c>
    </row>
    <row r="828" spans="1:5">
      <c r="A828" s="155">
        <v>2120101</v>
      </c>
      <c r="B828" s="19" t="s">
        <v>129</v>
      </c>
      <c r="C828" s="241">
        <v>4073.1</v>
      </c>
      <c r="D828" s="241">
        <v>4073.1</v>
      </c>
      <c r="E828" s="241">
        <v>3852</v>
      </c>
    </row>
    <row r="829" spans="1:5">
      <c r="A829" s="155">
        <v>2120102</v>
      </c>
      <c r="B829" s="19" t="s">
        <v>130</v>
      </c>
      <c r="C829" s="241">
        <v>2902.98</v>
      </c>
      <c r="D829" s="241">
        <v>2902.98</v>
      </c>
      <c r="E829" s="241">
        <v>3110</v>
      </c>
    </row>
    <row r="830" spans="1:5">
      <c r="A830" s="155">
        <v>2120103</v>
      </c>
      <c r="B830" s="19" t="s">
        <v>131</v>
      </c>
      <c r="C830" s="241"/>
      <c r="D830" s="241"/>
      <c r="E830" s="241"/>
    </row>
    <row r="831" spans="1:5">
      <c r="A831" s="155">
        <v>2120104</v>
      </c>
      <c r="B831" s="19" t="s">
        <v>742</v>
      </c>
      <c r="C831" s="241">
        <v>1376.27</v>
      </c>
      <c r="D831" s="241">
        <v>1376.27</v>
      </c>
      <c r="E831" s="241">
        <v>1335</v>
      </c>
    </row>
    <row r="832" spans="1:5">
      <c r="A832" s="155">
        <v>2120105</v>
      </c>
      <c r="B832" s="19" t="s">
        <v>743</v>
      </c>
      <c r="C832" s="241"/>
      <c r="D832" s="241"/>
      <c r="E832" s="241"/>
    </row>
    <row r="833" spans="1:5">
      <c r="A833" s="155">
        <v>2120106</v>
      </c>
      <c r="B833" s="19" t="s">
        <v>744</v>
      </c>
      <c r="C833" s="241">
        <v>579.97</v>
      </c>
      <c r="D833" s="241">
        <v>579.97</v>
      </c>
      <c r="E833" s="241">
        <v>539</v>
      </c>
    </row>
    <row r="834" spans="1:5">
      <c r="A834" s="155">
        <v>2120107</v>
      </c>
      <c r="B834" s="19" t="s">
        <v>745</v>
      </c>
      <c r="C834" s="241"/>
      <c r="D834" s="241"/>
      <c r="E834" s="241"/>
    </row>
    <row r="835" spans="1:5">
      <c r="A835" s="155">
        <v>2120109</v>
      </c>
      <c r="B835" s="19" t="s">
        <v>746</v>
      </c>
      <c r="C835" s="241">
        <v>62</v>
      </c>
      <c r="D835" s="241">
        <v>62</v>
      </c>
      <c r="E835" s="241">
        <v>40</v>
      </c>
    </row>
    <row r="836" ht="25.95" customHeight="true" spans="1:5">
      <c r="A836" s="155">
        <v>2120110</v>
      </c>
      <c r="B836" s="19" t="s">
        <v>747</v>
      </c>
      <c r="C836" s="241"/>
      <c r="D836" s="241"/>
      <c r="E836" s="241"/>
    </row>
    <row r="837" spans="1:5">
      <c r="A837" s="155">
        <v>2120199</v>
      </c>
      <c r="B837" s="19" t="s">
        <v>748</v>
      </c>
      <c r="C837" s="241">
        <v>24340.31</v>
      </c>
      <c r="D837" s="241">
        <v>5592.68</v>
      </c>
      <c r="E837" s="241">
        <v>25320</v>
      </c>
    </row>
    <row r="838" spans="1:5">
      <c r="A838" s="155">
        <v>21202</v>
      </c>
      <c r="B838" s="7" t="s">
        <v>749</v>
      </c>
      <c r="C838" s="241">
        <v>317.06</v>
      </c>
      <c r="D838" s="241">
        <v>317.06</v>
      </c>
      <c r="E838" s="241">
        <v>195</v>
      </c>
    </row>
    <row r="839" spans="1:5">
      <c r="A839" s="155">
        <v>2120201</v>
      </c>
      <c r="B839" s="19" t="s">
        <v>750</v>
      </c>
      <c r="C839" s="241">
        <v>317.06</v>
      </c>
      <c r="D839" s="241">
        <v>317.06</v>
      </c>
      <c r="E839" s="241">
        <v>195</v>
      </c>
    </row>
    <row r="840" spans="1:5">
      <c r="A840" s="155">
        <v>21203</v>
      </c>
      <c r="B840" s="7" t="s">
        <v>751</v>
      </c>
      <c r="C840" s="241">
        <v>37796.51</v>
      </c>
      <c r="D840" s="241">
        <v>37796.51</v>
      </c>
      <c r="E840" s="241">
        <v>126943</v>
      </c>
    </row>
    <row r="841" spans="1:5">
      <c r="A841" s="155">
        <v>2120303</v>
      </c>
      <c r="B841" s="19" t="s">
        <v>752</v>
      </c>
      <c r="C841" s="241"/>
      <c r="D841" s="241"/>
      <c r="E841" s="241"/>
    </row>
    <row r="842" spans="1:5">
      <c r="A842" s="155">
        <v>2120399</v>
      </c>
      <c r="B842" s="19" t="s">
        <v>753</v>
      </c>
      <c r="C842" s="241">
        <v>37796.51</v>
      </c>
      <c r="D842" s="241">
        <v>37796.51</v>
      </c>
      <c r="E842" s="241">
        <v>126943</v>
      </c>
    </row>
    <row r="843" spans="1:5">
      <c r="A843" s="155">
        <v>21205</v>
      </c>
      <c r="B843" s="7" t="s">
        <v>754</v>
      </c>
      <c r="C843" s="241">
        <v>21278.95</v>
      </c>
      <c r="D843" s="241">
        <v>21278.58</v>
      </c>
      <c r="E843" s="241">
        <v>17139</v>
      </c>
    </row>
    <row r="844" spans="1:5">
      <c r="A844" s="155">
        <v>2120501</v>
      </c>
      <c r="B844" s="19" t="s">
        <v>755</v>
      </c>
      <c r="C844" s="241">
        <v>21278.95</v>
      </c>
      <c r="D844" s="241">
        <v>21278.58</v>
      </c>
      <c r="E844" s="241">
        <v>17139</v>
      </c>
    </row>
    <row r="845" spans="1:5">
      <c r="A845" s="155">
        <v>21206</v>
      </c>
      <c r="B845" s="7" t="s">
        <v>756</v>
      </c>
      <c r="C845" s="241">
        <v>1892.65</v>
      </c>
      <c r="D845" s="241">
        <v>1892.65</v>
      </c>
      <c r="E845" s="241">
        <v>1932</v>
      </c>
    </row>
    <row r="846" spans="1:5">
      <c r="A846" s="155">
        <v>2120601</v>
      </c>
      <c r="B846" s="19" t="s">
        <v>757</v>
      </c>
      <c r="C846" s="241">
        <v>1892.65</v>
      </c>
      <c r="D846" s="241">
        <v>1892.65</v>
      </c>
      <c r="E846" s="241">
        <v>1932</v>
      </c>
    </row>
    <row r="847" spans="1:5">
      <c r="A847" s="155">
        <v>21299</v>
      </c>
      <c r="B847" s="7" t="s">
        <v>758</v>
      </c>
      <c r="C847" s="241">
        <v>9373.2</v>
      </c>
      <c r="D847" s="241">
        <v>9373.2</v>
      </c>
      <c r="E847" s="241">
        <v>4816</v>
      </c>
    </row>
    <row r="848" spans="1:5">
      <c r="A848" s="155">
        <v>2129999</v>
      </c>
      <c r="B848" s="19" t="s">
        <v>759</v>
      </c>
      <c r="C848" s="241">
        <v>9373.2</v>
      </c>
      <c r="D848" s="241">
        <v>9373.2</v>
      </c>
      <c r="E848" s="241">
        <v>4816</v>
      </c>
    </row>
    <row r="849" spans="1:5">
      <c r="A849" s="155">
        <v>213</v>
      </c>
      <c r="B849" s="7" t="s">
        <v>760</v>
      </c>
      <c r="C849" s="241">
        <v>9802</v>
      </c>
      <c r="D849" s="241">
        <v>7273</v>
      </c>
      <c r="E849" s="241">
        <v>9162</v>
      </c>
    </row>
    <row r="850" spans="1:5">
      <c r="A850" s="155">
        <v>21301</v>
      </c>
      <c r="B850" s="7" t="s">
        <v>761</v>
      </c>
      <c r="C850" s="241"/>
      <c r="D850" s="241"/>
      <c r="E850" s="241"/>
    </row>
    <row r="851" spans="1:5">
      <c r="A851" s="155">
        <v>2130101</v>
      </c>
      <c r="B851" s="19" t="s">
        <v>129</v>
      </c>
      <c r="C851" s="241"/>
      <c r="D851" s="241"/>
      <c r="E851" s="241"/>
    </row>
    <row r="852" spans="1:5">
      <c r="A852" s="155">
        <v>2130102</v>
      </c>
      <c r="B852" s="19" t="s">
        <v>130</v>
      </c>
      <c r="C852" s="241"/>
      <c r="D852" s="241"/>
      <c r="E852" s="241"/>
    </row>
    <row r="853" spans="1:5">
      <c r="A853" s="155">
        <v>2130103</v>
      </c>
      <c r="B853" s="19" t="s">
        <v>131</v>
      </c>
      <c r="C853" s="241"/>
      <c r="D853" s="241"/>
      <c r="E853" s="241"/>
    </row>
    <row r="854" spans="1:5">
      <c r="A854" s="155">
        <v>2130104</v>
      </c>
      <c r="B854" s="19" t="s">
        <v>138</v>
      </c>
      <c r="C854" s="241"/>
      <c r="D854" s="241"/>
      <c r="E854" s="241"/>
    </row>
    <row r="855" spans="1:5">
      <c r="A855" s="155">
        <v>2130105</v>
      </c>
      <c r="B855" s="19" t="s">
        <v>762</v>
      </c>
      <c r="C855" s="241"/>
      <c r="D855" s="241"/>
      <c r="E855" s="241"/>
    </row>
    <row r="856" spans="1:5">
      <c r="A856" s="155">
        <v>2130106</v>
      </c>
      <c r="B856" s="19" t="s">
        <v>763</v>
      </c>
      <c r="C856" s="241"/>
      <c r="D856" s="241"/>
      <c r="E856" s="241"/>
    </row>
    <row r="857" spans="1:5">
      <c r="A857" s="155">
        <v>2130108</v>
      </c>
      <c r="B857" s="19" t="s">
        <v>764</v>
      </c>
      <c r="C857" s="241"/>
      <c r="D857" s="241"/>
      <c r="E857" s="241"/>
    </row>
    <row r="858" spans="1:5">
      <c r="A858" s="155">
        <v>2130109</v>
      </c>
      <c r="B858" s="19" t="s">
        <v>765</v>
      </c>
      <c r="C858" s="241"/>
      <c r="D858" s="241"/>
      <c r="E858" s="241"/>
    </row>
    <row r="859" spans="1:5">
      <c r="A859" s="155">
        <v>2130110</v>
      </c>
      <c r="B859" s="19" t="s">
        <v>766</v>
      </c>
      <c r="C859" s="241"/>
      <c r="D859" s="241"/>
      <c r="E859" s="241"/>
    </row>
    <row r="860" spans="1:5">
      <c r="A860" s="155">
        <v>2130111</v>
      </c>
      <c r="B860" s="19" t="s">
        <v>767</v>
      </c>
      <c r="C860" s="241"/>
      <c r="D860" s="241"/>
      <c r="E860" s="241"/>
    </row>
    <row r="861" spans="1:5">
      <c r="A861" s="155">
        <v>2130112</v>
      </c>
      <c r="B861" s="19" t="s">
        <v>768</v>
      </c>
      <c r="C861" s="241"/>
      <c r="D861" s="241"/>
      <c r="E861" s="241"/>
    </row>
    <row r="862" spans="1:5">
      <c r="A862" s="155">
        <v>2130114</v>
      </c>
      <c r="B862" s="19" t="s">
        <v>769</v>
      </c>
      <c r="C862" s="241"/>
      <c r="D862" s="241"/>
      <c r="E862" s="241"/>
    </row>
    <row r="863" spans="1:5">
      <c r="A863" s="155">
        <v>2130119</v>
      </c>
      <c r="B863" s="19" t="s">
        <v>770</v>
      </c>
      <c r="C863" s="241"/>
      <c r="D863" s="241"/>
      <c r="E863" s="241"/>
    </row>
    <row r="864" spans="1:5">
      <c r="A864" s="155">
        <v>2130120</v>
      </c>
      <c r="B864" s="19" t="s">
        <v>771</v>
      </c>
      <c r="C864" s="241"/>
      <c r="D864" s="241"/>
      <c r="E864" s="241"/>
    </row>
    <row r="865" spans="1:5">
      <c r="A865" s="155">
        <v>2130121</v>
      </c>
      <c r="B865" s="19" t="s">
        <v>772</v>
      </c>
      <c r="C865" s="241"/>
      <c r="D865" s="241"/>
      <c r="E865" s="241"/>
    </row>
    <row r="866" spans="1:5">
      <c r="A866" s="155">
        <v>2130122</v>
      </c>
      <c r="B866" s="19" t="s">
        <v>773</v>
      </c>
      <c r="C866" s="241"/>
      <c r="D866" s="241"/>
      <c r="E866" s="241"/>
    </row>
    <row r="867" spans="1:5">
      <c r="A867" s="155">
        <v>2130124</v>
      </c>
      <c r="B867" s="19" t="s">
        <v>774</v>
      </c>
      <c r="C867" s="241"/>
      <c r="D867" s="241"/>
      <c r="E867" s="241"/>
    </row>
    <row r="868" spans="1:5">
      <c r="A868" s="155">
        <v>2130125</v>
      </c>
      <c r="B868" s="19" t="s">
        <v>775</v>
      </c>
      <c r="C868" s="241"/>
      <c r="D868" s="241"/>
      <c r="E868" s="241"/>
    </row>
    <row r="869" spans="1:5">
      <c r="A869" s="155">
        <v>2130126</v>
      </c>
      <c r="B869" s="19" t="s">
        <v>776</v>
      </c>
      <c r="C869" s="241"/>
      <c r="D869" s="241"/>
      <c r="E869" s="241"/>
    </row>
    <row r="870" spans="1:5">
      <c r="A870" s="155">
        <v>2130135</v>
      </c>
      <c r="B870" s="19" t="s">
        <v>777</v>
      </c>
      <c r="C870" s="241"/>
      <c r="D870" s="241"/>
      <c r="E870" s="241"/>
    </row>
    <row r="871" spans="1:5">
      <c r="A871" s="155">
        <v>2130142</v>
      </c>
      <c r="B871" s="19" t="s">
        <v>778</v>
      </c>
      <c r="C871" s="241"/>
      <c r="D871" s="241"/>
      <c r="E871" s="241"/>
    </row>
    <row r="872" spans="1:5">
      <c r="A872" s="155">
        <v>2130148</v>
      </c>
      <c r="B872" s="19" t="s">
        <v>779</v>
      </c>
      <c r="C872" s="241"/>
      <c r="D872" s="241"/>
      <c r="E872" s="241"/>
    </row>
    <row r="873" spans="1:5">
      <c r="A873" s="155">
        <v>2130152</v>
      </c>
      <c r="B873" s="19" t="s">
        <v>780</v>
      </c>
      <c r="C873" s="241"/>
      <c r="D873" s="241"/>
      <c r="E873" s="241"/>
    </row>
    <row r="874" spans="1:5">
      <c r="A874" s="155">
        <v>2130153</v>
      </c>
      <c r="B874" s="19" t="s">
        <v>781</v>
      </c>
      <c r="C874" s="241"/>
      <c r="D874" s="241"/>
      <c r="E874" s="241"/>
    </row>
    <row r="875" spans="1:5">
      <c r="A875" s="155">
        <v>2130199</v>
      </c>
      <c r="B875" s="19" t="s">
        <v>782</v>
      </c>
      <c r="C875" s="241"/>
      <c r="D875" s="241"/>
      <c r="E875" s="241"/>
    </row>
    <row r="876" spans="1:5">
      <c r="A876" s="155">
        <v>21302</v>
      </c>
      <c r="B876" s="7" t="s">
        <v>783</v>
      </c>
      <c r="C876" s="241"/>
      <c r="D876" s="241"/>
      <c r="E876" s="241"/>
    </row>
    <row r="877" spans="1:5">
      <c r="A877" s="155">
        <v>2130201</v>
      </c>
      <c r="B877" s="19" t="s">
        <v>129</v>
      </c>
      <c r="C877" s="241"/>
      <c r="D877" s="241"/>
      <c r="E877" s="241"/>
    </row>
    <row r="878" spans="1:5">
      <c r="A878" s="155">
        <v>2130202</v>
      </c>
      <c r="B878" s="19" t="s">
        <v>130</v>
      </c>
      <c r="C878" s="241"/>
      <c r="D878" s="241"/>
      <c r="E878" s="241"/>
    </row>
    <row r="879" spans="1:5">
      <c r="A879" s="155">
        <v>2130203</v>
      </c>
      <c r="B879" s="19" t="s">
        <v>131</v>
      </c>
      <c r="C879" s="241"/>
      <c r="D879" s="241"/>
      <c r="E879" s="241"/>
    </row>
    <row r="880" spans="1:5">
      <c r="A880" s="155">
        <v>2130204</v>
      </c>
      <c r="B880" s="19" t="s">
        <v>784</v>
      </c>
      <c r="C880" s="241"/>
      <c r="D880" s="241"/>
      <c r="E880" s="241"/>
    </row>
    <row r="881" spans="1:5">
      <c r="A881" s="155">
        <v>2130205</v>
      </c>
      <c r="B881" s="19" t="s">
        <v>785</v>
      </c>
      <c r="C881" s="241"/>
      <c r="D881" s="241"/>
      <c r="E881" s="241"/>
    </row>
    <row r="882" spans="1:5">
      <c r="A882" s="155">
        <v>2130206</v>
      </c>
      <c r="B882" s="19" t="s">
        <v>786</v>
      </c>
      <c r="C882" s="241"/>
      <c r="D882" s="241"/>
      <c r="E882" s="241"/>
    </row>
    <row r="883" spans="1:5">
      <c r="A883" s="155">
        <v>2130207</v>
      </c>
      <c r="B883" s="19" t="s">
        <v>787</v>
      </c>
      <c r="C883" s="241"/>
      <c r="D883" s="241"/>
      <c r="E883" s="241"/>
    </row>
    <row r="884" spans="1:5">
      <c r="A884" s="155">
        <v>2130209</v>
      </c>
      <c r="B884" s="19" t="s">
        <v>788</v>
      </c>
      <c r="C884" s="241"/>
      <c r="D884" s="241"/>
      <c r="E884" s="241"/>
    </row>
    <row r="885" spans="1:5">
      <c r="A885" s="155">
        <v>2130210</v>
      </c>
      <c r="B885" s="19" t="s">
        <v>789</v>
      </c>
      <c r="C885" s="241"/>
      <c r="D885" s="241"/>
      <c r="E885" s="241"/>
    </row>
    <row r="886" spans="1:5">
      <c r="A886" s="155">
        <v>2130211</v>
      </c>
      <c r="B886" s="19" t="s">
        <v>790</v>
      </c>
      <c r="C886" s="241"/>
      <c r="D886" s="241"/>
      <c r="E886" s="241"/>
    </row>
    <row r="887" spans="1:5">
      <c r="A887" s="155">
        <v>2130212</v>
      </c>
      <c r="B887" s="19" t="s">
        <v>791</v>
      </c>
      <c r="C887" s="241"/>
      <c r="D887" s="241"/>
      <c r="E887" s="241"/>
    </row>
    <row r="888" spans="1:5">
      <c r="A888" s="155">
        <v>2130213</v>
      </c>
      <c r="B888" s="19" t="s">
        <v>792</v>
      </c>
      <c r="C888" s="241"/>
      <c r="D888" s="241"/>
      <c r="E888" s="241"/>
    </row>
    <row r="889" spans="1:5">
      <c r="A889" s="155">
        <v>2130217</v>
      </c>
      <c r="B889" s="19" t="s">
        <v>793</v>
      </c>
      <c r="C889" s="241"/>
      <c r="D889" s="241"/>
      <c r="E889" s="241"/>
    </row>
    <row r="890" spans="1:5">
      <c r="A890" s="155">
        <v>2130220</v>
      </c>
      <c r="B890" s="19" t="s">
        <v>794</v>
      </c>
      <c r="C890" s="241"/>
      <c r="D890" s="241"/>
      <c r="E890" s="241"/>
    </row>
    <row r="891" spans="1:5">
      <c r="A891" s="155">
        <v>2130221</v>
      </c>
      <c r="B891" s="19" t="s">
        <v>795</v>
      </c>
      <c r="C891" s="241"/>
      <c r="D891" s="241"/>
      <c r="E891" s="241"/>
    </row>
    <row r="892" spans="1:5">
      <c r="A892" s="155">
        <v>2130223</v>
      </c>
      <c r="B892" s="19" t="s">
        <v>796</v>
      </c>
      <c r="C892" s="241"/>
      <c r="D892" s="241"/>
      <c r="E892" s="241"/>
    </row>
    <row r="893" spans="1:5">
      <c r="A893" s="155">
        <v>2130226</v>
      </c>
      <c r="B893" s="19" t="s">
        <v>797</v>
      </c>
      <c r="C893" s="241"/>
      <c r="D893" s="241"/>
      <c r="E893" s="241"/>
    </row>
    <row r="894" spans="1:5">
      <c r="A894" s="155">
        <v>2130227</v>
      </c>
      <c r="B894" s="19" t="s">
        <v>798</v>
      </c>
      <c r="C894" s="241"/>
      <c r="D894" s="241"/>
      <c r="E894" s="241"/>
    </row>
    <row r="895" spans="1:5">
      <c r="A895" s="155">
        <v>2130232</v>
      </c>
      <c r="B895" s="19" t="s">
        <v>799</v>
      </c>
      <c r="C895" s="241"/>
      <c r="D895" s="241"/>
      <c r="E895" s="241"/>
    </row>
    <row r="896" spans="1:5">
      <c r="A896" s="155">
        <v>2130234</v>
      </c>
      <c r="B896" s="19" t="s">
        <v>800</v>
      </c>
      <c r="C896" s="241"/>
      <c r="D896" s="241"/>
      <c r="E896" s="241"/>
    </row>
    <row r="897" spans="1:5">
      <c r="A897" s="155">
        <v>2130235</v>
      </c>
      <c r="B897" s="19" t="s">
        <v>801</v>
      </c>
      <c r="C897" s="241"/>
      <c r="D897" s="241"/>
      <c r="E897" s="241"/>
    </row>
    <row r="898" spans="1:5">
      <c r="A898" s="155">
        <v>2130236</v>
      </c>
      <c r="B898" s="19" t="s">
        <v>802</v>
      </c>
      <c r="C898" s="241"/>
      <c r="D898" s="241"/>
      <c r="E898" s="241"/>
    </row>
    <row r="899" spans="1:5">
      <c r="A899" s="155">
        <v>2130237</v>
      </c>
      <c r="B899" s="19" t="s">
        <v>768</v>
      </c>
      <c r="C899" s="241"/>
      <c r="D899" s="241"/>
      <c r="E899" s="241"/>
    </row>
    <row r="900" spans="1:5">
      <c r="A900" s="155">
        <v>2130299</v>
      </c>
      <c r="B900" s="19" t="s">
        <v>803</v>
      </c>
      <c r="C900" s="241"/>
      <c r="D900" s="241"/>
      <c r="E900" s="241"/>
    </row>
    <row r="901" spans="1:5">
      <c r="A901" s="155">
        <v>21303</v>
      </c>
      <c r="B901" s="7" t="s">
        <v>804</v>
      </c>
      <c r="C901" s="241">
        <v>8384</v>
      </c>
      <c r="D901" s="241">
        <v>5855</v>
      </c>
      <c r="E901" s="241">
        <v>7926</v>
      </c>
    </row>
    <row r="902" spans="1:5">
      <c r="A902" s="155">
        <v>2130301</v>
      </c>
      <c r="B902" s="19" t="s">
        <v>129</v>
      </c>
      <c r="C902" s="241">
        <v>486.12</v>
      </c>
      <c r="D902" s="241">
        <v>486.12</v>
      </c>
      <c r="E902" s="241">
        <v>502</v>
      </c>
    </row>
    <row r="903" spans="1:5">
      <c r="A903" s="155">
        <v>2130302</v>
      </c>
      <c r="B903" s="19" t="s">
        <v>130</v>
      </c>
      <c r="C903" s="241">
        <v>329.96</v>
      </c>
      <c r="D903" s="241">
        <v>329.96</v>
      </c>
      <c r="E903" s="241">
        <v>367</v>
      </c>
    </row>
    <row r="904" spans="1:5">
      <c r="A904" s="155">
        <v>2130303</v>
      </c>
      <c r="B904" s="19" t="s">
        <v>131</v>
      </c>
      <c r="C904" s="241"/>
      <c r="D904" s="241"/>
      <c r="E904" s="241"/>
    </row>
    <row r="905" spans="1:5">
      <c r="A905" s="155">
        <v>2130304</v>
      </c>
      <c r="B905" s="19" t="s">
        <v>805</v>
      </c>
      <c r="C905" s="241">
        <v>407.11</v>
      </c>
      <c r="D905" s="241">
        <v>407.11</v>
      </c>
      <c r="E905" s="241"/>
    </row>
    <row r="906" spans="1:5">
      <c r="A906" s="155">
        <v>2130305</v>
      </c>
      <c r="B906" s="19" t="s">
        <v>806</v>
      </c>
      <c r="C906" s="241">
        <v>1830</v>
      </c>
      <c r="D906" s="241">
        <v>1830</v>
      </c>
      <c r="E906" s="241">
        <v>1126</v>
      </c>
    </row>
    <row r="907" spans="1:5">
      <c r="A907" s="155">
        <v>2130306</v>
      </c>
      <c r="B907" s="19" t="s">
        <v>807</v>
      </c>
      <c r="C907" s="241">
        <v>4343.06</v>
      </c>
      <c r="D907" s="241">
        <v>1814</v>
      </c>
      <c r="E907" s="241">
        <v>2652</v>
      </c>
    </row>
    <row r="908" spans="1:5">
      <c r="A908" s="155">
        <v>2130307</v>
      </c>
      <c r="B908" s="19" t="s">
        <v>808</v>
      </c>
      <c r="C908" s="241"/>
      <c r="D908" s="241"/>
      <c r="E908" s="241"/>
    </row>
    <row r="909" spans="1:5">
      <c r="A909" s="155">
        <v>2130308</v>
      </c>
      <c r="B909" s="19" t="s">
        <v>809</v>
      </c>
      <c r="C909" s="241"/>
      <c r="D909" s="241"/>
      <c r="E909" s="241"/>
    </row>
    <row r="910" spans="1:5">
      <c r="A910" s="155">
        <v>2130309</v>
      </c>
      <c r="B910" s="19" t="s">
        <v>810</v>
      </c>
      <c r="C910" s="241">
        <v>47</v>
      </c>
      <c r="D910" s="241">
        <v>47</v>
      </c>
      <c r="E910" s="241">
        <v>146</v>
      </c>
    </row>
    <row r="911" spans="1:5">
      <c r="A911" s="155">
        <v>2130310</v>
      </c>
      <c r="B911" s="19" t="s">
        <v>811</v>
      </c>
      <c r="C911" s="241"/>
      <c r="D911" s="241"/>
      <c r="E911" s="241">
        <v>52</v>
      </c>
    </row>
    <row r="912" spans="1:5">
      <c r="A912" s="155">
        <v>2130311</v>
      </c>
      <c r="B912" s="19" t="s">
        <v>812</v>
      </c>
      <c r="C912" s="241">
        <v>117.69</v>
      </c>
      <c r="D912" s="241">
        <v>117.69</v>
      </c>
      <c r="E912" s="241">
        <v>115</v>
      </c>
    </row>
    <row r="913" spans="1:5">
      <c r="A913" s="155">
        <v>2130312</v>
      </c>
      <c r="B913" s="19" t="s">
        <v>813</v>
      </c>
      <c r="C913" s="241"/>
      <c r="D913" s="241"/>
      <c r="E913" s="241"/>
    </row>
    <row r="914" spans="1:5">
      <c r="A914" s="155">
        <v>2130313</v>
      </c>
      <c r="B914" s="19" t="s">
        <v>814</v>
      </c>
      <c r="C914" s="241"/>
      <c r="D914" s="241"/>
      <c r="E914" s="241"/>
    </row>
    <row r="915" spans="1:5">
      <c r="A915" s="155">
        <v>2130314</v>
      </c>
      <c r="B915" s="19" t="s">
        <v>815</v>
      </c>
      <c r="C915" s="241">
        <v>120.75</v>
      </c>
      <c r="D915" s="241">
        <v>120.75</v>
      </c>
      <c r="E915" s="241">
        <v>146</v>
      </c>
    </row>
    <row r="916" spans="1:5">
      <c r="A916" s="155">
        <v>2130315</v>
      </c>
      <c r="B916" s="19" t="s">
        <v>816</v>
      </c>
      <c r="C916" s="241"/>
      <c r="D916" s="241"/>
      <c r="E916" s="241"/>
    </row>
    <row r="917" spans="1:5">
      <c r="A917" s="155">
        <v>2130316</v>
      </c>
      <c r="B917" s="19" t="s">
        <v>817</v>
      </c>
      <c r="C917" s="241"/>
      <c r="D917" s="241"/>
      <c r="E917" s="241"/>
    </row>
    <row r="918" spans="1:5">
      <c r="A918" s="155">
        <v>2130317</v>
      </c>
      <c r="B918" s="19" t="s">
        <v>818</v>
      </c>
      <c r="C918" s="241"/>
      <c r="D918" s="241"/>
      <c r="E918" s="241"/>
    </row>
    <row r="919" spans="1:5">
      <c r="A919" s="155">
        <v>2130318</v>
      </c>
      <c r="B919" s="19" t="s">
        <v>819</v>
      </c>
      <c r="C919" s="241"/>
      <c r="D919" s="241"/>
      <c r="E919" s="241"/>
    </row>
    <row r="920" spans="1:5">
      <c r="A920" s="155">
        <v>2130319</v>
      </c>
      <c r="B920" s="19" t="s">
        <v>820</v>
      </c>
      <c r="C920" s="241"/>
      <c r="D920" s="241"/>
      <c r="E920" s="241"/>
    </row>
    <row r="921" spans="1:5">
      <c r="A921" s="155">
        <v>2130321</v>
      </c>
      <c r="B921" s="19" t="s">
        <v>821</v>
      </c>
      <c r="C921" s="241"/>
      <c r="D921" s="241"/>
      <c r="E921" s="241"/>
    </row>
    <row r="922" spans="1:5">
      <c r="A922" s="155">
        <v>2130322</v>
      </c>
      <c r="B922" s="19" t="s">
        <v>822</v>
      </c>
      <c r="C922" s="241"/>
      <c r="D922" s="241"/>
      <c r="E922" s="241"/>
    </row>
    <row r="923" spans="1:5">
      <c r="A923" s="155">
        <v>2130333</v>
      </c>
      <c r="B923" s="19" t="s">
        <v>796</v>
      </c>
      <c r="C923" s="241"/>
      <c r="D923" s="241"/>
      <c r="E923" s="241"/>
    </row>
    <row r="924" spans="1:5">
      <c r="A924" s="155">
        <v>2130334</v>
      </c>
      <c r="B924" s="19" t="s">
        <v>823</v>
      </c>
      <c r="C924" s="241"/>
      <c r="D924" s="241"/>
      <c r="E924" s="241"/>
    </row>
    <row r="925" spans="1:5">
      <c r="A925" s="155">
        <v>2130335</v>
      </c>
      <c r="B925" s="19" t="s">
        <v>824</v>
      </c>
      <c r="C925" s="241"/>
      <c r="D925" s="241"/>
      <c r="E925" s="241"/>
    </row>
    <row r="926" spans="1:5">
      <c r="A926" s="155">
        <v>2130336</v>
      </c>
      <c r="B926" s="19" t="s">
        <v>825</v>
      </c>
      <c r="C926" s="241"/>
      <c r="D926" s="241"/>
      <c r="E926" s="241"/>
    </row>
    <row r="927" spans="1:5">
      <c r="A927" s="155">
        <v>2130337</v>
      </c>
      <c r="B927" s="19" t="s">
        <v>826</v>
      </c>
      <c r="C927" s="241"/>
      <c r="D927" s="241"/>
      <c r="E927" s="241"/>
    </row>
    <row r="928" spans="1:5">
      <c r="A928" s="155">
        <v>2130399</v>
      </c>
      <c r="B928" s="19" t="s">
        <v>827</v>
      </c>
      <c r="C928" s="241">
        <v>702.31</v>
      </c>
      <c r="D928" s="241">
        <v>702.37</v>
      </c>
      <c r="E928" s="241">
        <v>2820</v>
      </c>
    </row>
    <row r="929" spans="1:5">
      <c r="A929" s="155">
        <v>21305</v>
      </c>
      <c r="B929" s="7" t="s">
        <v>828</v>
      </c>
      <c r="C929" s="241">
        <v>1418</v>
      </c>
      <c r="D929" s="241">
        <v>1418</v>
      </c>
      <c r="E929" s="241">
        <v>993</v>
      </c>
    </row>
    <row r="930" spans="1:5">
      <c r="A930" s="155">
        <v>2130501</v>
      </c>
      <c r="B930" s="19" t="s">
        <v>129</v>
      </c>
      <c r="C930" s="241"/>
      <c r="D930" s="241"/>
      <c r="E930" s="241"/>
    </row>
    <row r="931" spans="1:5">
      <c r="A931" s="155">
        <v>2130502</v>
      </c>
      <c r="B931" s="19" t="s">
        <v>130</v>
      </c>
      <c r="C931" s="241"/>
      <c r="D931" s="241"/>
      <c r="E931" s="241"/>
    </row>
    <row r="932" spans="1:5">
      <c r="A932" s="155">
        <v>2130503</v>
      </c>
      <c r="B932" s="19" t="s">
        <v>131</v>
      </c>
      <c r="C932" s="241"/>
      <c r="D932" s="241"/>
      <c r="E932" s="241"/>
    </row>
    <row r="933" spans="1:5">
      <c r="A933" s="155">
        <v>2130504</v>
      </c>
      <c r="B933" s="19" t="s">
        <v>829</v>
      </c>
      <c r="C933" s="241"/>
      <c r="D933" s="241"/>
      <c r="E933" s="241"/>
    </row>
    <row r="934" spans="1:5">
      <c r="A934" s="155">
        <v>2130505</v>
      </c>
      <c r="B934" s="19" t="s">
        <v>830</v>
      </c>
      <c r="C934" s="241"/>
      <c r="D934" s="241"/>
      <c r="E934" s="241"/>
    </row>
    <row r="935" spans="1:5">
      <c r="A935" s="155">
        <v>2130506</v>
      </c>
      <c r="B935" s="19" t="s">
        <v>831</v>
      </c>
      <c r="C935" s="241"/>
      <c r="D935" s="241"/>
      <c r="E935" s="241"/>
    </row>
    <row r="936" spans="1:5">
      <c r="A936" s="155">
        <v>2130507</v>
      </c>
      <c r="B936" s="19" t="s">
        <v>832</v>
      </c>
      <c r="C936" s="241"/>
      <c r="D936" s="241"/>
      <c r="E936" s="241"/>
    </row>
    <row r="937" spans="1:5">
      <c r="A937" s="155">
        <v>2130508</v>
      </c>
      <c r="B937" s="19" t="s">
        <v>833</v>
      </c>
      <c r="C937" s="241"/>
      <c r="D937" s="241"/>
      <c r="E937" s="241"/>
    </row>
    <row r="938" spans="1:5">
      <c r="A938" s="155">
        <v>2130550</v>
      </c>
      <c r="B938" s="19" t="s">
        <v>834</v>
      </c>
      <c r="C938" s="241"/>
      <c r="D938" s="241"/>
      <c r="E938" s="241"/>
    </row>
    <row r="939" spans="1:5">
      <c r="A939" s="155">
        <v>2130599</v>
      </c>
      <c r="B939" s="19" t="s">
        <v>835</v>
      </c>
      <c r="C939" s="241">
        <v>1418</v>
      </c>
      <c r="D939" s="241">
        <v>1418</v>
      </c>
      <c r="E939" s="241">
        <v>993</v>
      </c>
    </row>
    <row r="940" spans="1:5">
      <c r="A940" s="155">
        <v>21307</v>
      </c>
      <c r="B940" s="7" t="s">
        <v>836</v>
      </c>
      <c r="C940" s="241"/>
      <c r="D940" s="241"/>
      <c r="E940" s="241"/>
    </row>
    <row r="941" spans="1:5">
      <c r="A941" s="155">
        <v>2130701</v>
      </c>
      <c r="B941" s="19" t="s">
        <v>837</v>
      </c>
      <c r="C941" s="241"/>
      <c r="D941" s="241"/>
      <c r="E941" s="241"/>
    </row>
    <row r="942" spans="1:5">
      <c r="A942" s="155">
        <v>2130704</v>
      </c>
      <c r="B942" s="19" t="s">
        <v>838</v>
      </c>
      <c r="C942" s="241"/>
      <c r="D942" s="241"/>
      <c r="E942" s="241"/>
    </row>
    <row r="943" spans="1:5">
      <c r="A943" s="155">
        <v>2130705</v>
      </c>
      <c r="B943" s="19" t="s">
        <v>839</v>
      </c>
      <c r="C943" s="241"/>
      <c r="D943" s="241"/>
      <c r="E943" s="241"/>
    </row>
    <row r="944" spans="1:5">
      <c r="A944" s="155">
        <v>2130706</v>
      </c>
      <c r="B944" s="19" t="s">
        <v>840</v>
      </c>
      <c r="C944" s="241"/>
      <c r="D944" s="241"/>
      <c r="E944" s="241"/>
    </row>
    <row r="945" spans="1:5">
      <c r="A945" s="155">
        <v>2130707</v>
      </c>
      <c r="B945" s="19" t="s">
        <v>841</v>
      </c>
      <c r="C945" s="241"/>
      <c r="D945" s="241"/>
      <c r="E945" s="241"/>
    </row>
    <row r="946" spans="1:5">
      <c r="A946" s="155">
        <v>2130799</v>
      </c>
      <c r="B946" s="19" t="s">
        <v>842</v>
      </c>
      <c r="C946" s="241"/>
      <c r="D946" s="241"/>
      <c r="E946" s="241"/>
    </row>
    <row r="947" spans="1:5">
      <c r="A947" s="155">
        <v>21308</v>
      </c>
      <c r="B947" s="7" t="s">
        <v>843</v>
      </c>
      <c r="C947" s="241"/>
      <c r="D947" s="241"/>
      <c r="E947" s="241"/>
    </row>
    <row r="948" spans="1:5">
      <c r="A948" s="155">
        <v>2130801</v>
      </c>
      <c r="B948" s="19" t="s">
        <v>844</v>
      </c>
      <c r="C948" s="241"/>
      <c r="D948" s="241"/>
      <c r="E948" s="241"/>
    </row>
    <row r="949" spans="1:5">
      <c r="A949" s="155">
        <v>2130802</v>
      </c>
      <c r="B949" s="19" t="s">
        <v>845</v>
      </c>
      <c r="C949" s="241"/>
      <c r="D949" s="241"/>
      <c r="E949" s="241"/>
    </row>
    <row r="950" spans="1:5">
      <c r="A950" s="155">
        <v>2130803</v>
      </c>
      <c r="B950" s="19" t="s">
        <v>846</v>
      </c>
      <c r="C950" s="241"/>
      <c r="D950" s="241"/>
      <c r="E950" s="241"/>
    </row>
    <row r="951" spans="1:5">
      <c r="A951" s="155">
        <v>2130804</v>
      </c>
      <c r="B951" s="19" t="s">
        <v>847</v>
      </c>
      <c r="C951" s="241"/>
      <c r="D951" s="241"/>
      <c r="E951" s="241"/>
    </row>
    <row r="952" spans="1:5">
      <c r="A952" s="155">
        <v>2130805</v>
      </c>
      <c r="B952" s="19" t="s">
        <v>848</v>
      </c>
      <c r="C952" s="241"/>
      <c r="D952" s="241"/>
      <c r="E952" s="241"/>
    </row>
    <row r="953" spans="1:5">
      <c r="A953" s="155">
        <v>2130899</v>
      </c>
      <c r="B953" s="19" t="s">
        <v>849</v>
      </c>
      <c r="C953" s="241"/>
      <c r="D953" s="241"/>
      <c r="E953" s="241"/>
    </row>
    <row r="954" spans="1:5">
      <c r="A954" s="155">
        <v>21309</v>
      </c>
      <c r="B954" s="7" t="s">
        <v>850</v>
      </c>
      <c r="C954" s="241"/>
      <c r="D954" s="241"/>
      <c r="E954" s="241"/>
    </row>
    <row r="955" spans="1:5">
      <c r="A955" s="155">
        <v>2130901</v>
      </c>
      <c r="B955" s="19" t="s">
        <v>851</v>
      </c>
      <c r="C955" s="241"/>
      <c r="D955" s="241"/>
      <c r="E955" s="241"/>
    </row>
    <row r="956" spans="1:5">
      <c r="A956" s="155">
        <v>2130999</v>
      </c>
      <c r="B956" s="19" t="s">
        <v>852</v>
      </c>
      <c r="C956" s="241"/>
      <c r="D956" s="241"/>
      <c r="E956" s="241"/>
    </row>
    <row r="957" spans="1:5">
      <c r="A957" s="155">
        <v>21399</v>
      </c>
      <c r="B957" s="7" t="s">
        <v>853</v>
      </c>
      <c r="C957" s="241"/>
      <c r="D957" s="241"/>
      <c r="E957" s="241">
        <v>243</v>
      </c>
    </row>
    <row r="958" spans="1:5">
      <c r="A958" s="155">
        <v>2139901</v>
      </c>
      <c r="B958" s="19" t="s">
        <v>854</v>
      </c>
      <c r="C958" s="241"/>
      <c r="D958" s="241"/>
      <c r="E958" s="241"/>
    </row>
    <row r="959" spans="1:5">
      <c r="A959" s="155">
        <v>2139999</v>
      </c>
      <c r="B959" s="19" t="s">
        <v>855</v>
      </c>
      <c r="C959" s="241"/>
      <c r="D959" s="241"/>
      <c r="E959" s="241">
        <v>243</v>
      </c>
    </row>
    <row r="960" spans="1:5">
      <c r="A960" s="155">
        <v>214</v>
      </c>
      <c r="B960" s="7" t="s">
        <v>856</v>
      </c>
      <c r="C960" s="241">
        <v>4052</v>
      </c>
      <c r="D960" s="241">
        <v>4993</v>
      </c>
      <c r="E960" s="241">
        <v>3848</v>
      </c>
    </row>
    <row r="961" spans="1:5">
      <c r="A961" s="155">
        <v>21401</v>
      </c>
      <c r="B961" s="7" t="s">
        <v>857</v>
      </c>
      <c r="C961" s="241">
        <v>3463</v>
      </c>
      <c r="D961" s="241">
        <v>3463</v>
      </c>
      <c r="E961" s="241">
        <v>2919</v>
      </c>
    </row>
    <row r="962" spans="1:5">
      <c r="A962" s="155">
        <v>2140101</v>
      </c>
      <c r="B962" s="19" t="s">
        <v>129</v>
      </c>
      <c r="C962" s="241"/>
      <c r="D962" s="241"/>
      <c r="E962" s="241"/>
    </row>
    <row r="963" spans="1:5">
      <c r="A963" s="155">
        <v>2140102</v>
      </c>
      <c r="B963" s="19" t="s">
        <v>130</v>
      </c>
      <c r="C963" s="241"/>
      <c r="D963" s="241"/>
      <c r="E963" s="241"/>
    </row>
    <row r="964" spans="1:5">
      <c r="A964" s="155">
        <v>2140103</v>
      </c>
      <c r="B964" s="19" t="s">
        <v>131</v>
      </c>
      <c r="C964" s="241"/>
      <c r="D964" s="241"/>
      <c r="E964" s="241"/>
    </row>
    <row r="965" spans="1:5">
      <c r="A965" s="155">
        <v>2140104</v>
      </c>
      <c r="B965" s="19" t="s">
        <v>858</v>
      </c>
      <c r="C965" s="241"/>
      <c r="D965" s="241"/>
      <c r="E965" s="241"/>
    </row>
    <row r="966" spans="1:5">
      <c r="A966" s="155">
        <v>2140106</v>
      </c>
      <c r="B966" s="19" t="s">
        <v>859</v>
      </c>
      <c r="C966" s="241"/>
      <c r="D966" s="241"/>
      <c r="E966" s="241"/>
    </row>
    <row r="967" spans="1:5">
      <c r="A967" s="155">
        <v>2140109</v>
      </c>
      <c r="B967" s="19" t="s">
        <v>860</v>
      </c>
      <c r="C967" s="241"/>
      <c r="D967" s="241"/>
      <c r="E967" s="241"/>
    </row>
    <row r="968" spans="1:5">
      <c r="A968" s="155">
        <v>2140110</v>
      </c>
      <c r="B968" s="19" t="s">
        <v>861</v>
      </c>
      <c r="C968" s="241"/>
      <c r="D968" s="241"/>
      <c r="E968" s="241"/>
    </row>
    <row r="969" spans="1:5">
      <c r="A969" s="155">
        <v>2140111</v>
      </c>
      <c r="B969" s="19" t="s">
        <v>862</v>
      </c>
      <c r="C969" s="241"/>
      <c r="D969" s="241"/>
      <c r="E969" s="241"/>
    </row>
    <row r="970" ht="33" customHeight="true" spans="1:5">
      <c r="A970" s="155">
        <v>2140112</v>
      </c>
      <c r="B970" s="19" t="s">
        <v>863</v>
      </c>
      <c r="C970" s="241"/>
      <c r="D970" s="241"/>
      <c r="E970" s="241"/>
    </row>
    <row r="971" spans="1:5">
      <c r="A971" s="155">
        <v>2140114</v>
      </c>
      <c r="B971" s="19" t="s">
        <v>864</v>
      </c>
      <c r="C971" s="241"/>
      <c r="D971" s="241"/>
      <c r="E971" s="241"/>
    </row>
    <row r="972" spans="1:5">
      <c r="A972" s="155">
        <v>2140122</v>
      </c>
      <c r="B972" s="19" t="s">
        <v>865</v>
      </c>
      <c r="C972" s="241"/>
      <c r="D972" s="241"/>
      <c r="E972" s="241"/>
    </row>
    <row r="973" spans="1:5">
      <c r="A973" s="155">
        <v>2140123</v>
      </c>
      <c r="B973" s="19" t="s">
        <v>866</v>
      </c>
      <c r="C973" s="241"/>
      <c r="D973" s="241"/>
      <c r="E973" s="241"/>
    </row>
    <row r="974" spans="1:5">
      <c r="A974" s="155">
        <v>2140127</v>
      </c>
      <c r="B974" s="19" t="s">
        <v>867</v>
      </c>
      <c r="C974" s="241"/>
      <c r="D974" s="241"/>
      <c r="E974" s="241"/>
    </row>
    <row r="975" spans="1:5">
      <c r="A975" s="155">
        <v>2140128</v>
      </c>
      <c r="B975" s="19" t="s">
        <v>868</v>
      </c>
      <c r="C975" s="241"/>
      <c r="D975" s="241"/>
      <c r="E975" s="241"/>
    </row>
    <row r="976" spans="1:5">
      <c r="A976" s="155">
        <v>2140129</v>
      </c>
      <c r="B976" s="19" t="s">
        <v>869</v>
      </c>
      <c r="C976" s="241"/>
      <c r="D976" s="241"/>
      <c r="E976" s="241"/>
    </row>
    <row r="977" spans="1:5">
      <c r="A977" s="155">
        <v>2140130</v>
      </c>
      <c r="B977" s="19" t="s">
        <v>870</v>
      </c>
      <c r="C977" s="241"/>
      <c r="D977" s="241"/>
      <c r="E977" s="241"/>
    </row>
    <row r="978" spans="1:5">
      <c r="A978" s="155">
        <v>2140131</v>
      </c>
      <c r="B978" s="19" t="s">
        <v>871</v>
      </c>
      <c r="C978" s="241">
        <v>200</v>
      </c>
      <c r="D978" s="241">
        <v>200</v>
      </c>
      <c r="E978" s="241">
        <v>158</v>
      </c>
    </row>
    <row r="979" spans="1:5">
      <c r="A979" s="155">
        <v>2140133</v>
      </c>
      <c r="B979" s="19" t="s">
        <v>872</v>
      </c>
      <c r="C979" s="241"/>
      <c r="D979" s="241"/>
      <c r="E979" s="241"/>
    </row>
    <row r="980" spans="1:5">
      <c r="A980" s="155">
        <v>2140136</v>
      </c>
      <c r="B980" s="19" t="s">
        <v>873</v>
      </c>
      <c r="C980" s="241"/>
      <c r="D980" s="241"/>
      <c r="E980" s="241"/>
    </row>
    <row r="981" spans="1:5">
      <c r="A981" s="155">
        <v>2140138</v>
      </c>
      <c r="B981" s="19" t="s">
        <v>874</v>
      </c>
      <c r="C981" s="241"/>
      <c r="D981" s="241"/>
      <c r="E981" s="241"/>
    </row>
    <row r="982" ht="30" customHeight="true" spans="1:5">
      <c r="A982" s="155">
        <v>2140139</v>
      </c>
      <c r="B982" s="19" t="s">
        <v>875</v>
      </c>
      <c r="C982" s="241"/>
      <c r="D982" s="241"/>
      <c r="E982" s="241"/>
    </row>
    <row r="983" spans="1:5">
      <c r="A983" s="155">
        <v>2140199</v>
      </c>
      <c r="B983" s="19" t="s">
        <v>876</v>
      </c>
      <c r="C983" s="241">
        <v>3263</v>
      </c>
      <c r="D983" s="241">
        <v>3263</v>
      </c>
      <c r="E983" s="241">
        <v>2761</v>
      </c>
    </row>
    <row r="984" spans="1:5">
      <c r="A984" s="155">
        <v>21402</v>
      </c>
      <c r="B984" s="7" t="s">
        <v>877</v>
      </c>
      <c r="C984" s="241"/>
      <c r="D984" s="241"/>
      <c r="E984" s="241"/>
    </row>
    <row r="985" spans="1:5">
      <c r="A985" s="155">
        <v>2140201</v>
      </c>
      <c r="B985" s="19" t="s">
        <v>129</v>
      </c>
      <c r="C985" s="241"/>
      <c r="D985" s="241"/>
      <c r="E985" s="241"/>
    </row>
    <row r="986" spans="1:5">
      <c r="A986" s="155">
        <v>2140202</v>
      </c>
      <c r="B986" s="19" t="s">
        <v>130</v>
      </c>
      <c r="C986" s="241"/>
      <c r="D986" s="241"/>
      <c r="E986" s="241"/>
    </row>
    <row r="987" spans="1:5">
      <c r="A987" s="155">
        <v>2140203</v>
      </c>
      <c r="B987" s="19" t="s">
        <v>131</v>
      </c>
      <c r="C987" s="241"/>
      <c r="D987" s="241"/>
      <c r="E987" s="241"/>
    </row>
    <row r="988" spans="1:5">
      <c r="A988" s="155">
        <v>2140204</v>
      </c>
      <c r="B988" s="19" t="s">
        <v>878</v>
      </c>
      <c r="C988" s="241"/>
      <c r="D988" s="241"/>
      <c r="E988" s="241"/>
    </row>
    <row r="989" spans="1:5">
      <c r="A989" s="155">
        <v>2140205</v>
      </c>
      <c r="B989" s="19" t="s">
        <v>879</v>
      </c>
      <c r="C989" s="241"/>
      <c r="D989" s="241"/>
      <c r="E989" s="241"/>
    </row>
    <row r="990" spans="1:5">
      <c r="A990" s="155">
        <v>2140206</v>
      </c>
      <c r="B990" s="19" t="s">
        <v>880</v>
      </c>
      <c r="C990" s="241"/>
      <c r="D990" s="241"/>
      <c r="E990" s="241"/>
    </row>
    <row r="991" spans="1:5">
      <c r="A991" s="155">
        <v>2140207</v>
      </c>
      <c r="B991" s="19" t="s">
        <v>881</v>
      </c>
      <c r="C991" s="241"/>
      <c r="D991" s="241"/>
      <c r="E991" s="241"/>
    </row>
    <row r="992" spans="1:5">
      <c r="A992" s="155">
        <v>2140208</v>
      </c>
      <c r="B992" s="19" t="s">
        <v>882</v>
      </c>
      <c r="C992" s="241"/>
      <c r="D992" s="241"/>
      <c r="E992" s="241"/>
    </row>
    <row r="993" spans="1:5">
      <c r="A993" s="155">
        <v>2140299</v>
      </c>
      <c r="B993" s="19" t="s">
        <v>883</v>
      </c>
      <c r="C993" s="241"/>
      <c r="D993" s="241"/>
      <c r="E993" s="241"/>
    </row>
    <row r="994" spans="1:5">
      <c r="A994" s="155">
        <v>21403</v>
      </c>
      <c r="B994" s="7" t="s">
        <v>884</v>
      </c>
      <c r="C994" s="241"/>
      <c r="D994" s="241"/>
      <c r="E994" s="241"/>
    </row>
    <row r="995" spans="1:5">
      <c r="A995" s="155">
        <v>2140301</v>
      </c>
      <c r="B995" s="19" t="s">
        <v>129</v>
      </c>
      <c r="C995" s="241"/>
      <c r="D995" s="241"/>
      <c r="E995" s="241"/>
    </row>
    <row r="996" spans="1:5">
      <c r="A996" s="155">
        <v>2140302</v>
      </c>
      <c r="B996" s="19" t="s">
        <v>130</v>
      </c>
      <c r="C996" s="241"/>
      <c r="D996" s="241"/>
      <c r="E996" s="241"/>
    </row>
    <row r="997" spans="1:5">
      <c r="A997" s="155">
        <v>2140303</v>
      </c>
      <c r="B997" s="19" t="s">
        <v>131</v>
      </c>
      <c r="C997" s="241"/>
      <c r="D997" s="241"/>
      <c r="E997" s="241"/>
    </row>
    <row r="998" spans="1:5">
      <c r="A998" s="155">
        <v>2140304</v>
      </c>
      <c r="B998" s="19" t="s">
        <v>885</v>
      </c>
      <c r="C998" s="241"/>
      <c r="D998" s="241"/>
      <c r="E998" s="241"/>
    </row>
    <row r="999" spans="1:5">
      <c r="A999" s="155">
        <v>2140305</v>
      </c>
      <c r="B999" s="19" t="s">
        <v>886</v>
      </c>
      <c r="C999" s="241"/>
      <c r="D999" s="241"/>
      <c r="E999" s="241"/>
    </row>
    <row r="1000" spans="1:5">
      <c r="A1000" s="155">
        <v>2140306</v>
      </c>
      <c r="B1000" s="19" t="s">
        <v>887</v>
      </c>
      <c r="C1000" s="241"/>
      <c r="D1000" s="241"/>
      <c r="E1000" s="241"/>
    </row>
    <row r="1001" spans="1:5">
      <c r="A1001" s="155">
        <v>2140307</v>
      </c>
      <c r="B1001" s="19" t="s">
        <v>888</v>
      </c>
      <c r="C1001" s="241"/>
      <c r="D1001" s="241"/>
      <c r="E1001" s="241"/>
    </row>
    <row r="1002" spans="1:5">
      <c r="A1002" s="155">
        <v>2140308</v>
      </c>
      <c r="B1002" s="19" t="s">
        <v>889</v>
      </c>
      <c r="C1002" s="241"/>
      <c r="D1002" s="241"/>
      <c r="E1002" s="241"/>
    </row>
    <row r="1003" spans="1:5">
      <c r="A1003" s="155">
        <v>2140399</v>
      </c>
      <c r="B1003" s="19" t="s">
        <v>890</v>
      </c>
      <c r="C1003" s="241"/>
      <c r="D1003" s="241"/>
      <c r="E1003" s="241"/>
    </row>
    <row r="1004" spans="1:5">
      <c r="A1004" s="155">
        <v>21404</v>
      </c>
      <c r="B1004" s="7" t="s">
        <v>891</v>
      </c>
      <c r="C1004" s="241"/>
      <c r="D1004" s="241"/>
      <c r="E1004" s="241"/>
    </row>
    <row r="1005" spans="1:5">
      <c r="A1005" s="155">
        <v>2140401</v>
      </c>
      <c r="B1005" s="19" t="s">
        <v>892</v>
      </c>
      <c r="C1005" s="241"/>
      <c r="D1005" s="241"/>
      <c r="E1005" s="241"/>
    </row>
    <row r="1006" spans="1:5">
      <c r="A1006" s="155">
        <v>2140402</v>
      </c>
      <c r="B1006" s="19" t="s">
        <v>893</v>
      </c>
      <c r="C1006" s="241"/>
      <c r="D1006" s="241"/>
      <c r="E1006" s="241"/>
    </row>
    <row r="1007" spans="1:5">
      <c r="A1007" s="155">
        <v>2140403</v>
      </c>
      <c r="B1007" s="19" t="s">
        <v>894</v>
      </c>
      <c r="C1007" s="241"/>
      <c r="D1007" s="241"/>
      <c r="E1007" s="241"/>
    </row>
    <row r="1008" spans="1:5">
      <c r="A1008" s="155">
        <v>2140499</v>
      </c>
      <c r="B1008" s="19" t="s">
        <v>895</v>
      </c>
      <c r="C1008" s="241"/>
      <c r="D1008" s="241"/>
      <c r="E1008" s="241"/>
    </row>
    <row r="1009" spans="1:5">
      <c r="A1009" s="155">
        <v>21405</v>
      </c>
      <c r="B1009" s="7" t="s">
        <v>896</v>
      </c>
      <c r="C1009" s="241"/>
      <c r="D1009" s="241"/>
      <c r="E1009" s="241"/>
    </row>
    <row r="1010" spans="1:5">
      <c r="A1010" s="155">
        <v>2140501</v>
      </c>
      <c r="B1010" s="19" t="s">
        <v>129</v>
      </c>
      <c r="C1010" s="241"/>
      <c r="D1010" s="241"/>
      <c r="E1010" s="241"/>
    </row>
    <row r="1011" spans="1:5">
      <c r="A1011" s="155">
        <v>2140502</v>
      </c>
      <c r="B1011" s="19" t="s">
        <v>130</v>
      </c>
      <c r="C1011" s="241"/>
      <c r="D1011" s="241"/>
      <c r="E1011" s="241"/>
    </row>
    <row r="1012" spans="1:5">
      <c r="A1012" s="155">
        <v>2140503</v>
      </c>
      <c r="B1012" s="19" t="s">
        <v>131</v>
      </c>
      <c r="C1012" s="241"/>
      <c r="D1012" s="241"/>
      <c r="E1012" s="241"/>
    </row>
    <row r="1013" spans="1:5">
      <c r="A1013" s="155">
        <v>2140504</v>
      </c>
      <c r="B1013" s="19" t="s">
        <v>882</v>
      </c>
      <c r="C1013" s="241"/>
      <c r="D1013" s="241"/>
      <c r="E1013" s="241"/>
    </row>
    <row r="1014" spans="1:5">
      <c r="A1014" s="155">
        <v>2140505</v>
      </c>
      <c r="B1014" s="19" t="s">
        <v>897</v>
      </c>
      <c r="C1014" s="241"/>
      <c r="D1014" s="241"/>
      <c r="E1014" s="241"/>
    </row>
    <row r="1015" spans="1:5">
      <c r="A1015" s="155">
        <v>2140599</v>
      </c>
      <c r="B1015" s="19" t="s">
        <v>898</v>
      </c>
      <c r="C1015" s="241"/>
      <c r="D1015" s="241"/>
      <c r="E1015" s="241"/>
    </row>
    <row r="1016" spans="1:5">
      <c r="A1016" s="155">
        <v>21406</v>
      </c>
      <c r="B1016" s="7" t="s">
        <v>899</v>
      </c>
      <c r="C1016" s="241"/>
      <c r="D1016" s="241"/>
      <c r="E1016" s="241"/>
    </row>
    <row r="1017" ht="29" customHeight="true" spans="1:5">
      <c r="A1017" s="155">
        <v>2140601</v>
      </c>
      <c r="B1017" s="19" t="s">
        <v>900</v>
      </c>
      <c r="C1017" s="241"/>
      <c r="D1017" s="241"/>
      <c r="E1017" s="241"/>
    </row>
    <row r="1018" spans="1:5">
      <c r="A1018" s="155">
        <v>2140602</v>
      </c>
      <c r="B1018" s="19" t="s">
        <v>901</v>
      </c>
      <c r="C1018" s="241"/>
      <c r="D1018" s="241"/>
      <c r="E1018" s="241"/>
    </row>
    <row r="1019" ht="29" customHeight="true" spans="1:5">
      <c r="A1019" s="155">
        <v>2140603</v>
      </c>
      <c r="B1019" s="19" t="s">
        <v>902</v>
      </c>
      <c r="C1019" s="241"/>
      <c r="D1019" s="241"/>
      <c r="E1019" s="241"/>
    </row>
    <row r="1020" spans="1:5">
      <c r="A1020" s="155">
        <v>2140699</v>
      </c>
      <c r="B1020" s="19" t="s">
        <v>903</v>
      </c>
      <c r="C1020" s="241"/>
      <c r="D1020" s="241"/>
      <c r="E1020" s="241"/>
    </row>
    <row r="1021" spans="1:5">
      <c r="A1021" s="155">
        <v>21499</v>
      </c>
      <c r="B1021" s="7" t="s">
        <v>904</v>
      </c>
      <c r="C1021" s="241">
        <v>589</v>
      </c>
      <c r="D1021" s="241">
        <v>1530</v>
      </c>
      <c r="E1021" s="241">
        <v>929</v>
      </c>
    </row>
    <row r="1022" spans="1:5">
      <c r="A1022" s="155">
        <v>2149901</v>
      </c>
      <c r="B1022" s="19" t="s">
        <v>905</v>
      </c>
      <c r="C1022" s="241"/>
      <c r="D1022" s="241"/>
      <c r="E1022" s="241"/>
    </row>
    <row r="1023" spans="1:5">
      <c r="A1023" s="155">
        <v>2149999</v>
      </c>
      <c r="B1023" s="19" t="s">
        <v>906</v>
      </c>
      <c r="C1023" s="241">
        <v>589</v>
      </c>
      <c r="D1023" s="241">
        <v>1530</v>
      </c>
      <c r="E1023" s="241">
        <v>929</v>
      </c>
    </row>
    <row r="1024" spans="1:5">
      <c r="A1024" s="155">
        <v>215</v>
      </c>
      <c r="B1024" s="7" t="s">
        <v>907</v>
      </c>
      <c r="C1024" s="241">
        <v>459</v>
      </c>
      <c r="D1024" s="241">
        <v>459</v>
      </c>
      <c r="E1024" s="241">
        <v>1050</v>
      </c>
    </row>
    <row r="1025" spans="1:5">
      <c r="A1025" s="155">
        <v>21501</v>
      </c>
      <c r="B1025" s="7" t="s">
        <v>908</v>
      </c>
      <c r="C1025" s="241"/>
      <c r="D1025" s="241"/>
      <c r="E1025" s="241"/>
    </row>
    <row r="1026" spans="1:5">
      <c r="A1026" s="155">
        <v>2150101</v>
      </c>
      <c r="B1026" s="19" t="s">
        <v>129</v>
      </c>
      <c r="C1026" s="241"/>
      <c r="D1026" s="241"/>
      <c r="E1026" s="241"/>
    </row>
    <row r="1027" spans="1:5">
      <c r="A1027" s="155">
        <v>2150102</v>
      </c>
      <c r="B1027" s="19" t="s">
        <v>130</v>
      </c>
      <c r="C1027" s="241"/>
      <c r="D1027" s="241"/>
      <c r="E1027" s="241"/>
    </row>
    <row r="1028" spans="1:5">
      <c r="A1028" s="155">
        <v>2150103</v>
      </c>
      <c r="B1028" s="19" t="s">
        <v>131</v>
      </c>
      <c r="C1028" s="241"/>
      <c r="D1028" s="241"/>
      <c r="E1028" s="241"/>
    </row>
    <row r="1029" spans="1:5">
      <c r="A1029" s="155">
        <v>2150104</v>
      </c>
      <c r="B1029" s="19" t="s">
        <v>909</v>
      </c>
      <c r="C1029" s="241"/>
      <c r="D1029" s="241"/>
      <c r="E1029" s="241"/>
    </row>
    <row r="1030" spans="1:5">
      <c r="A1030" s="155">
        <v>2150105</v>
      </c>
      <c r="B1030" s="19" t="s">
        <v>910</v>
      </c>
      <c r="C1030" s="241"/>
      <c r="D1030" s="241"/>
      <c r="E1030" s="241"/>
    </row>
    <row r="1031" spans="1:5">
      <c r="A1031" s="155">
        <v>2150106</v>
      </c>
      <c r="B1031" s="19" t="s">
        <v>911</v>
      </c>
      <c r="C1031" s="241"/>
      <c r="D1031" s="241"/>
      <c r="E1031" s="241"/>
    </row>
    <row r="1032" spans="1:5">
      <c r="A1032" s="155">
        <v>2150107</v>
      </c>
      <c r="B1032" s="19" t="s">
        <v>912</v>
      </c>
      <c r="C1032" s="241"/>
      <c r="D1032" s="241"/>
      <c r="E1032" s="241"/>
    </row>
    <row r="1033" spans="1:5">
      <c r="A1033" s="155">
        <v>2150108</v>
      </c>
      <c r="B1033" s="19" t="s">
        <v>913</v>
      </c>
      <c r="C1033" s="241"/>
      <c r="D1033" s="241"/>
      <c r="E1033" s="241"/>
    </row>
    <row r="1034" spans="1:5">
      <c r="A1034" s="155">
        <v>2150199</v>
      </c>
      <c r="B1034" s="19" t="s">
        <v>914</v>
      </c>
      <c r="C1034" s="241"/>
      <c r="D1034" s="241"/>
      <c r="E1034" s="241"/>
    </row>
    <row r="1035" spans="1:5">
      <c r="A1035" s="155">
        <v>21502</v>
      </c>
      <c r="B1035" s="7" t="s">
        <v>915</v>
      </c>
      <c r="C1035" s="241"/>
      <c r="D1035" s="241"/>
      <c r="E1035" s="241"/>
    </row>
    <row r="1036" spans="1:5">
      <c r="A1036" s="155">
        <v>2150201</v>
      </c>
      <c r="B1036" s="19" t="s">
        <v>129</v>
      </c>
      <c r="C1036" s="241"/>
      <c r="D1036" s="241"/>
      <c r="E1036" s="241"/>
    </row>
    <row r="1037" spans="1:5">
      <c r="A1037" s="155">
        <v>2150202</v>
      </c>
      <c r="B1037" s="19" t="s">
        <v>130</v>
      </c>
      <c r="C1037" s="241"/>
      <c r="D1037" s="241"/>
      <c r="E1037" s="241"/>
    </row>
    <row r="1038" spans="1:5">
      <c r="A1038" s="155">
        <v>2150203</v>
      </c>
      <c r="B1038" s="19" t="s">
        <v>131</v>
      </c>
      <c r="C1038" s="241"/>
      <c r="D1038" s="241"/>
      <c r="E1038" s="241"/>
    </row>
    <row r="1039" spans="1:5">
      <c r="A1039" s="155">
        <v>2150204</v>
      </c>
      <c r="B1039" s="19" t="s">
        <v>916</v>
      </c>
      <c r="C1039" s="241"/>
      <c r="D1039" s="241"/>
      <c r="E1039" s="241"/>
    </row>
    <row r="1040" spans="1:5">
      <c r="A1040" s="155">
        <v>2150205</v>
      </c>
      <c r="B1040" s="19" t="s">
        <v>917</v>
      </c>
      <c r="C1040" s="241"/>
      <c r="D1040" s="241"/>
      <c r="E1040" s="241"/>
    </row>
    <row r="1041" spans="1:5">
      <c r="A1041" s="155">
        <v>2150206</v>
      </c>
      <c r="B1041" s="19" t="s">
        <v>918</v>
      </c>
      <c r="C1041" s="241"/>
      <c r="D1041" s="241"/>
      <c r="E1041" s="241"/>
    </row>
    <row r="1042" ht="28" customHeight="true" spans="1:5">
      <c r="A1042" s="155">
        <v>2150207</v>
      </c>
      <c r="B1042" s="19" t="s">
        <v>919</v>
      </c>
      <c r="C1042" s="241"/>
      <c r="D1042" s="241"/>
      <c r="E1042" s="241"/>
    </row>
    <row r="1043" spans="1:5">
      <c r="A1043" s="155">
        <v>2150208</v>
      </c>
      <c r="B1043" s="19" t="s">
        <v>920</v>
      </c>
      <c r="C1043" s="241"/>
      <c r="D1043" s="241"/>
      <c r="E1043" s="241"/>
    </row>
    <row r="1044" spans="1:5">
      <c r="A1044" s="155">
        <v>2150209</v>
      </c>
      <c r="B1044" s="19" t="s">
        <v>921</v>
      </c>
      <c r="C1044" s="241"/>
      <c r="D1044" s="241"/>
      <c r="E1044" s="241"/>
    </row>
    <row r="1045" spans="1:5">
      <c r="A1045" s="155">
        <v>2150210</v>
      </c>
      <c r="B1045" s="19" t="s">
        <v>922</v>
      </c>
      <c r="C1045" s="241"/>
      <c r="D1045" s="241"/>
      <c r="E1045" s="241"/>
    </row>
    <row r="1046" spans="1:5">
      <c r="A1046" s="155">
        <v>2150212</v>
      </c>
      <c r="B1046" s="19" t="s">
        <v>923</v>
      </c>
      <c r="C1046" s="241"/>
      <c r="D1046" s="241"/>
      <c r="E1046" s="241"/>
    </row>
    <row r="1047" spans="1:5">
      <c r="A1047" s="155">
        <v>2150213</v>
      </c>
      <c r="B1047" s="19" t="s">
        <v>924</v>
      </c>
      <c r="C1047" s="241"/>
      <c r="D1047" s="241"/>
      <c r="E1047" s="241"/>
    </row>
    <row r="1048" spans="1:5">
      <c r="A1048" s="155">
        <v>2150214</v>
      </c>
      <c r="B1048" s="19" t="s">
        <v>925</v>
      </c>
      <c r="C1048" s="241"/>
      <c r="D1048" s="241"/>
      <c r="E1048" s="241"/>
    </row>
    <row r="1049" spans="1:5">
      <c r="A1049" s="155">
        <v>2150215</v>
      </c>
      <c r="B1049" s="19" t="s">
        <v>926</v>
      </c>
      <c r="C1049" s="241"/>
      <c r="D1049" s="241"/>
      <c r="E1049" s="241"/>
    </row>
    <row r="1050" spans="1:5">
      <c r="A1050" s="155">
        <v>2150299</v>
      </c>
      <c r="B1050" s="19" t="s">
        <v>927</v>
      </c>
      <c r="C1050" s="241"/>
      <c r="D1050" s="241"/>
      <c r="E1050" s="241"/>
    </row>
    <row r="1051" spans="1:5">
      <c r="A1051" s="155">
        <v>21503</v>
      </c>
      <c r="B1051" s="7" t="s">
        <v>928</v>
      </c>
      <c r="C1051" s="241"/>
      <c r="D1051" s="241"/>
      <c r="E1051" s="241">
        <v>593</v>
      </c>
    </row>
    <row r="1052" spans="1:5">
      <c r="A1052" s="155">
        <v>2150301</v>
      </c>
      <c r="B1052" s="19" t="s">
        <v>129</v>
      </c>
      <c r="C1052" s="241"/>
      <c r="D1052" s="241"/>
      <c r="E1052" s="241"/>
    </row>
    <row r="1053" spans="1:5">
      <c r="A1053" s="155">
        <v>2150302</v>
      </c>
      <c r="B1053" s="19" t="s">
        <v>130</v>
      </c>
      <c r="C1053" s="241"/>
      <c r="D1053" s="241"/>
      <c r="E1053" s="241"/>
    </row>
    <row r="1054" spans="1:5">
      <c r="A1054" s="155">
        <v>2150303</v>
      </c>
      <c r="B1054" s="19" t="s">
        <v>131</v>
      </c>
      <c r="C1054" s="241"/>
      <c r="D1054" s="241"/>
      <c r="E1054" s="241"/>
    </row>
    <row r="1055" spans="1:5">
      <c r="A1055" s="155">
        <v>2150399</v>
      </c>
      <c r="B1055" s="19" t="s">
        <v>929</v>
      </c>
      <c r="C1055" s="241"/>
      <c r="D1055" s="241"/>
      <c r="E1055" s="241">
        <v>593</v>
      </c>
    </row>
    <row r="1056" spans="1:5">
      <c r="A1056" s="155">
        <v>21505</v>
      </c>
      <c r="B1056" s="7" t="s">
        <v>930</v>
      </c>
      <c r="C1056" s="241"/>
      <c r="D1056" s="241"/>
      <c r="E1056" s="241"/>
    </row>
    <row r="1057" spans="1:5">
      <c r="A1057" s="155">
        <v>2150501</v>
      </c>
      <c r="B1057" s="19" t="s">
        <v>129</v>
      </c>
      <c r="C1057" s="241"/>
      <c r="D1057" s="241"/>
      <c r="E1057" s="241"/>
    </row>
    <row r="1058" spans="1:5">
      <c r="A1058" s="155">
        <v>2150502</v>
      </c>
      <c r="B1058" s="19" t="s">
        <v>130</v>
      </c>
      <c r="C1058" s="241"/>
      <c r="D1058" s="241"/>
      <c r="E1058" s="241"/>
    </row>
    <row r="1059" spans="1:5">
      <c r="A1059" s="155">
        <v>2150503</v>
      </c>
      <c r="B1059" s="19" t="s">
        <v>131</v>
      </c>
      <c r="C1059" s="241"/>
      <c r="D1059" s="241"/>
      <c r="E1059" s="241"/>
    </row>
    <row r="1060" spans="1:5">
      <c r="A1060" s="155">
        <v>2150505</v>
      </c>
      <c r="B1060" s="19" t="s">
        <v>931</v>
      </c>
      <c r="C1060" s="241"/>
      <c r="D1060" s="241"/>
      <c r="E1060" s="241"/>
    </row>
    <row r="1061" spans="1:5">
      <c r="A1061" s="155">
        <v>2150507</v>
      </c>
      <c r="B1061" s="19" t="s">
        <v>932</v>
      </c>
      <c r="C1061" s="241"/>
      <c r="D1061" s="241"/>
      <c r="E1061" s="241"/>
    </row>
    <row r="1062" spans="1:5">
      <c r="A1062" s="155">
        <v>2150508</v>
      </c>
      <c r="B1062" s="19" t="s">
        <v>933</v>
      </c>
      <c r="C1062" s="241"/>
      <c r="D1062" s="241"/>
      <c r="E1062" s="241"/>
    </row>
    <row r="1063" spans="1:5">
      <c r="A1063" s="155">
        <v>2150516</v>
      </c>
      <c r="B1063" s="19" t="s">
        <v>934</v>
      </c>
      <c r="C1063" s="241"/>
      <c r="D1063" s="241"/>
      <c r="E1063" s="241"/>
    </row>
    <row r="1064" spans="1:5">
      <c r="A1064" s="155">
        <v>2150517</v>
      </c>
      <c r="B1064" s="19" t="s">
        <v>935</v>
      </c>
      <c r="C1064" s="241"/>
      <c r="D1064" s="241"/>
      <c r="E1064" s="241"/>
    </row>
    <row r="1065" spans="1:5">
      <c r="A1065" s="155">
        <v>2150550</v>
      </c>
      <c r="B1065" s="19" t="s">
        <v>138</v>
      </c>
      <c r="C1065" s="241"/>
      <c r="D1065" s="241"/>
      <c r="E1065" s="241"/>
    </row>
    <row r="1066" spans="1:5">
      <c r="A1066" s="155">
        <v>2150599</v>
      </c>
      <c r="B1066" s="19" t="s">
        <v>936</v>
      </c>
      <c r="C1066" s="241"/>
      <c r="D1066" s="241"/>
      <c r="E1066" s="241"/>
    </row>
    <row r="1067" spans="1:5">
      <c r="A1067" s="155">
        <v>21507</v>
      </c>
      <c r="B1067" s="7" t="s">
        <v>937</v>
      </c>
      <c r="C1067" s="241">
        <v>459</v>
      </c>
      <c r="D1067" s="241">
        <v>459</v>
      </c>
      <c r="E1067" s="241">
        <v>457</v>
      </c>
    </row>
    <row r="1068" spans="1:5">
      <c r="A1068" s="155">
        <v>2150701</v>
      </c>
      <c r="B1068" s="19" t="s">
        <v>129</v>
      </c>
      <c r="C1068" s="241">
        <v>257.45</v>
      </c>
      <c r="D1068" s="241">
        <v>257.45</v>
      </c>
      <c r="E1068" s="241">
        <v>265</v>
      </c>
    </row>
    <row r="1069" spans="1:5">
      <c r="A1069" s="155">
        <v>2150702</v>
      </c>
      <c r="B1069" s="19" t="s">
        <v>130</v>
      </c>
      <c r="C1069" s="241">
        <v>78.55</v>
      </c>
      <c r="D1069" s="241">
        <v>78.55</v>
      </c>
      <c r="E1069" s="241">
        <v>92</v>
      </c>
    </row>
    <row r="1070" spans="1:5">
      <c r="A1070" s="155">
        <v>2150703</v>
      </c>
      <c r="B1070" s="19" t="s">
        <v>131</v>
      </c>
      <c r="C1070" s="241"/>
      <c r="D1070" s="241"/>
      <c r="E1070" s="241"/>
    </row>
    <row r="1071" spans="1:5">
      <c r="A1071" s="155">
        <v>2150704</v>
      </c>
      <c r="B1071" s="19" t="s">
        <v>938</v>
      </c>
      <c r="C1071" s="241"/>
      <c r="D1071" s="241"/>
      <c r="E1071" s="241"/>
    </row>
    <row r="1072" spans="1:5">
      <c r="A1072" s="155">
        <v>2150705</v>
      </c>
      <c r="B1072" s="19" t="s">
        <v>939</v>
      </c>
      <c r="C1072" s="241"/>
      <c r="D1072" s="241"/>
      <c r="E1072" s="241"/>
    </row>
    <row r="1073" spans="1:5">
      <c r="A1073" s="155">
        <v>2150799</v>
      </c>
      <c r="B1073" s="19" t="s">
        <v>940</v>
      </c>
      <c r="C1073" s="241">
        <v>123</v>
      </c>
      <c r="D1073" s="241">
        <v>123</v>
      </c>
      <c r="E1073" s="241">
        <v>100</v>
      </c>
    </row>
    <row r="1074" spans="1:5">
      <c r="A1074" s="155">
        <v>21508</v>
      </c>
      <c r="B1074" s="7" t="s">
        <v>941</v>
      </c>
      <c r="C1074" s="241"/>
      <c r="D1074" s="241"/>
      <c r="E1074" s="241"/>
    </row>
    <row r="1075" spans="1:5">
      <c r="A1075" s="155">
        <v>2150801</v>
      </c>
      <c r="B1075" s="19" t="s">
        <v>129</v>
      </c>
      <c r="C1075" s="241"/>
      <c r="D1075" s="241"/>
      <c r="E1075" s="241"/>
    </row>
    <row r="1076" spans="1:5">
      <c r="A1076" s="155">
        <v>2150802</v>
      </c>
      <c r="B1076" s="19" t="s">
        <v>130</v>
      </c>
      <c r="C1076" s="241"/>
      <c r="D1076" s="241"/>
      <c r="E1076" s="241"/>
    </row>
    <row r="1077" spans="1:5">
      <c r="A1077" s="155">
        <v>2150803</v>
      </c>
      <c r="B1077" s="19" t="s">
        <v>131</v>
      </c>
      <c r="C1077" s="241"/>
      <c r="D1077" s="241"/>
      <c r="E1077" s="241"/>
    </row>
    <row r="1078" spans="1:5">
      <c r="A1078" s="155">
        <v>2150804</v>
      </c>
      <c r="B1078" s="19" t="s">
        <v>942</v>
      </c>
      <c r="C1078" s="241"/>
      <c r="D1078" s="241"/>
      <c r="E1078" s="241"/>
    </row>
    <row r="1079" spans="1:5">
      <c r="A1079" s="155">
        <v>2150805</v>
      </c>
      <c r="B1079" s="19" t="s">
        <v>943</v>
      </c>
      <c r="C1079" s="241"/>
      <c r="D1079" s="241"/>
      <c r="E1079" s="241"/>
    </row>
    <row r="1080" spans="1:5">
      <c r="A1080" s="155">
        <v>2150806</v>
      </c>
      <c r="B1080" s="19" t="s">
        <v>944</v>
      </c>
      <c r="C1080" s="241"/>
      <c r="D1080" s="241"/>
      <c r="E1080" s="241"/>
    </row>
    <row r="1081" spans="1:5">
      <c r="A1081" s="155">
        <v>2150899</v>
      </c>
      <c r="B1081" s="19" t="s">
        <v>945</v>
      </c>
      <c r="C1081" s="241"/>
      <c r="D1081" s="241"/>
      <c r="E1081" s="241"/>
    </row>
    <row r="1082" spans="1:5">
      <c r="A1082" s="155">
        <v>21599</v>
      </c>
      <c r="B1082" s="7" t="s">
        <v>946</v>
      </c>
      <c r="C1082" s="241"/>
      <c r="D1082" s="241"/>
      <c r="E1082" s="241"/>
    </row>
    <row r="1083" spans="1:5">
      <c r="A1083" s="155">
        <v>2159901</v>
      </c>
      <c r="B1083" s="19" t="s">
        <v>947</v>
      </c>
      <c r="C1083" s="241"/>
      <c r="D1083" s="241"/>
      <c r="E1083" s="241"/>
    </row>
    <row r="1084" spans="1:5">
      <c r="A1084" s="155">
        <v>2159904</v>
      </c>
      <c r="B1084" s="19" t="s">
        <v>948</v>
      </c>
      <c r="C1084" s="241"/>
      <c r="D1084" s="241"/>
      <c r="E1084" s="241"/>
    </row>
    <row r="1085" spans="1:5">
      <c r="A1085" s="155">
        <v>2159905</v>
      </c>
      <c r="B1085" s="19" t="s">
        <v>949</v>
      </c>
      <c r="C1085" s="241"/>
      <c r="D1085" s="241"/>
      <c r="E1085" s="241"/>
    </row>
    <row r="1086" ht="28" customHeight="true" spans="1:5">
      <c r="A1086" s="155">
        <v>2159906</v>
      </c>
      <c r="B1086" s="19" t="s">
        <v>950</v>
      </c>
      <c r="C1086" s="241"/>
      <c r="D1086" s="241"/>
      <c r="E1086" s="241"/>
    </row>
    <row r="1087" spans="1:5">
      <c r="A1087" s="155">
        <v>2159999</v>
      </c>
      <c r="B1087" s="19" t="s">
        <v>951</v>
      </c>
      <c r="C1087" s="241"/>
      <c r="D1087" s="241"/>
      <c r="E1087" s="241"/>
    </row>
    <row r="1088" spans="1:5">
      <c r="A1088" s="155">
        <v>216</v>
      </c>
      <c r="B1088" s="7" t="s">
        <v>952</v>
      </c>
      <c r="C1088" s="241"/>
      <c r="D1088" s="241"/>
      <c r="E1088" s="241"/>
    </row>
    <row r="1089" spans="1:5">
      <c r="A1089" s="155">
        <v>21602</v>
      </c>
      <c r="B1089" s="7" t="s">
        <v>953</v>
      </c>
      <c r="C1089" s="241"/>
      <c r="D1089" s="241"/>
      <c r="E1089" s="241"/>
    </row>
    <row r="1090" spans="1:5">
      <c r="A1090" s="155">
        <v>2160201</v>
      </c>
      <c r="B1090" s="19" t="s">
        <v>129</v>
      </c>
      <c r="C1090" s="241"/>
      <c r="D1090" s="241"/>
      <c r="E1090" s="241"/>
    </row>
    <row r="1091" spans="1:5">
      <c r="A1091" s="155">
        <v>2160202</v>
      </c>
      <c r="B1091" s="19" t="s">
        <v>130</v>
      </c>
      <c r="C1091" s="241"/>
      <c r="D1091" s="241"/>
      <c r="E1091" s="241"/>
    </row>
    <row r="1092" spans="1:5">
      <c r="A1092" s="155">
        <v>2160203</v>
      </c>
      <c r="B1092" s="19" t="s">
        <v>131</v>
      </c>
      <c r="C1092" s="241"/>
      <c r="D1092" s="241"/>
      <c r="E1092" s="241"/>
    </row>
    <row r="1093" spans="1:5">
      <c r="A1093" s="155">
        <v>2160216</v>
      </c>
      <c r="B1093" s="19" t="s">
        <v>954</v>
      </c>
      <c r="C1093" s="241"/>
      <c r="D1093" s="241"/>
      <c r="E1093" s="241"/>
    </row>
    <row r="1094" spans="1:5">
      <c r="A1094" s="155">
        <v>2160217</v>
      </c>
      <c r="B1094" s="19" t="s">
        <v>955</v>
      </c>
      <c r="C1094" s="241"/>
      <c r="D1094" s="241"/>
      <c r="E1094" s="241"/>
    </row>
    <row r="1095" spans="1:5">
      <c r="A1095" s="155">
        <v>2160218</v>
      </c>
      <c r="B1095" s="19" t="s">
        <v>956</v>
      </c>
      <c r="C1095" s="241"/>
      <c r="D1095" s="241"/>
      <c r="E1095" s="241"/>
    </row>
    <row r="1096" spans="1:5">
      <c r="A1096" s="155">
        <v>2160219</v>
      </c>
      <c r="B1096" s="19" t="s">
        <v>957</v>
      </c>
      <c r="C1096" s="241"/>
      <c r="D1096" s="241"/>
      <c r="E1096" s="241"/>
    </row>
    <row r="1097" spans="1:5">
      <c r="A1097" s="155">
        <v>2160250</v>
      </c>
      <c r="B1097" s="19" t="s">
        <v>138</v>
      </c>
      <c r="C1097" s="241"/>
      <c r="D1097" s="241"/>
      <c r="E1097" s="241"/>
    </row>
    <row r="1098" spans="1:5">
      <c r="A1098" s="155">
        <v>2160299</v>
      </c>
      <c r="B1098" s="19" t="s">
        <v>958</v>
      </c>
      <c r="C1098" s="241"/>
      <c r="D1098" s="241"/>
      <c r="E1098" s="241"/>
    </row>
    <row r="1099" spans="1:5">
      <c r="A1099" s="155">
        <v>21606</v>
      </c>
      <c r="B1099" s="7" t="s">
        <v>959</v>
      </c>
      <c r="C1099" s="241"/>
      <c r="D1099" s="241"/>
      <c r="E1099" s="241"/>
    </row>
    <row r="1100" spans="1:5">
      <c r="A1100" s="155">
        <v>2160601</v>
      </c>
      <c r="B1100" s="19" t="s">
        <v>129</v>
      </c>
      <c r="C1100" s="241"/>
      <c r="D1100" s="241"/>
      <c r="E1100" s="241"/>
    </row>
    <row r="1101" spans="1:5">
      <c r="A1101" s="155">
        <v>2160602</v>
      </c>
      <c r="B1101" s="19" t="s">
        <v>130</v>
      </c>
      <c r="C1101" s="241"/>
      <c r="D1101" s="241"/>
      <c r="E1101" s="241"/>
    </row>
    <row r="1102" spans="1:5">
      <c r="A1102" s="155">
        <v>2160603</v>
      </c>
      <c r="B1102" s="19" t="s">
        <v>131</v>
      </c>
      <c r="C1102" s="241"/>
      <c r="D1102" s="241"/>
      <c r="E1102" s="241"/>
    </row>
    <row r="1103" spans="1:5">
      <c r="A1103" s="155">
        <v>2160607</v>
      </c>
      <c r="B1103" s="19" t="s">
        <v>960</v>
      </c>
      <c r="C1103" s="241"/>
      <c r="D1103" s="241"/>
      <c r="E1103" s="241"/>
    </row>
    <row r="1104" spans="1:5">
      <c r="A1104" s="155">
        <v>2160699</v>
      </c>
      <c r="B1104" s="19" t="s">
        <v>961</v>
      </c>
      <c r="C1104" s="241"/>
      <c r="D1104" s="241"/>
      <c r="E1104" s="241"/>
    </row>
    <row r="1105" spans="1:5">
      <c r="A1105" s="155">
        <v>21699</v>
      </c>
      <c r="B1105" s="7" t="s">
        <v>962</v>
      </c>
      <c r="C1105" s="241"/>
      <c r="D1105" s="241"/>
      <c r="E1105" s="241"/>
    </row>
    <row r="1106" spans="1:5">
      <c r="A1106" s="155">
        <v>2169901</v>
      </c>
      <c r="B1106" s="19" t="s">
        <v>963</v>
      </c>
      <c r="C1106" s="241"/>
      <c r="D1106" s="241"/>
      <c r="E1106" s="241"/>
    </row>
    <row r="1107" spans="1:5">
      <c r="A1107" s="155">
        <v>2169999</v>
      </c>
      <c r="B1107" s="19" t="s">
        <v>964</v>
      </c>
      <c r="C1107" s="241"/>
      <c r="D1107" s="241"/>
      <c r="E1107" s="241"/>
    </row>
    <row r="1108" spans="1:5">
      <c r="A1108" s="155">
        <v>217</v>
      </c>
      <c r="B1108" s="7" t="s">
        <v>965</v>
      </c>
      <c r="C1108" s="241"/>
      <c r="D1108" s="241"/>
      <c r="E1108" s="241"/>
    </row>
    <row r="1109" spans="1:5">
      <c r="A1109" s="155">
        <v>21701</v>
      </c>
      <c r="B1109" s="7" t="s">
        <v>966</v>
      </c>
      <c r="C1109" s="241"/>
      <c r="D1109" s="241"/>
      <c r="E1109" s="241"/>
    </row>
    <row r="1110" spans="1:5">
      <c r="A1110" s="155">
        <v>2170101</v>
      </c>
      <c r="B1110" s="19" t="s">
        <v>129</v>
      </c>
      <c r="C1110" s="241"/>
      <c r="D1110" s="241"/>
      <c r="E1110" s="241"/>
    </row>
    <row r="1111" spans="1:5">
      <c r="A1111" s="155">
        <v>2170102</v>
      </c>
      <c r="B1111" s="19" t="s">
        <v>130</v>
      </c>
      <c r="C1111" s="241"/>
      <c r="D1111" s="241"/>
      <c r="E1111" s="241"/>
    </row>
    <row r="1112" spans="1:5">
      <c r="A1112" s="155">
        <v>2170103</v>
      </c>
      <c r="B1112" s="19" t="s">
        <v>131</v>
      </c>
      <c r="C1112" s="241"/>
      <c r="D1112" s="241"/>
      <c r="E1112" s="241"/>
    </row>
    <row r="1113" spans="1:5">
      <c r="A1113" s="155">
        <v>2170104</v>
      </c>
      <c r="B1113" s="19" t="s">
        <v>967</v>
      </c>
      <c r="C1113" s="241"/>
      <c r="D1113" s="241"/>
      <c r="E1113" s="241"/>
    </row>
    <row r="1114" spans="1:5">
      <c r="A1114" s="155">
        <v>2170150</v>
      </c>
      <c r="B1114" s="19" t="s">
        <v>138</v>
      </c>
      <c r="C1114" s="241"/>
      <c r="D1114" s="241"/>
      <c r="E1114" s="241"/>
    </row>
    <row r="1115" spans="1:5">
      <c r="A1115" s="155">
        <v>2170199</v>
      </c>
      <c r="B1115" s="19" t="s">
        <v>968</v>
      </c>
      <c r="C1115" s="241"/>
      <c r="D1115" s="241"/>
      <c r="E1115" s="241"/>
    </row>
    <row r="1116" spans="1:5">
      <c r="A1116" s="155">
        <v>21702</v>
      </c>
      <c r="B1116" s="7" t="s">
        <v>969</v>
      </c>
      <c r="C1116" s="241"/>
      <c r="D1116" s="241"/>
      <c r="E1116" s="241"/>
    </row>
    <row r="1117" spans="1:5">
      <c r="A1117" s="155">
        <v>2170201</v>
      </c>
      <c r="B1117" s="19" t="s">
        <v>970</v>
      </c>
      <c r="C1117" s="241"/>
      <c r="D1117" s="241"/>
      <c r="E1117" s="241"/>
    </row>
    <row r="1118" spans="1:5">
      <c r="A1118" s="155">
        <v>2170202</v>
      </c>
      <c r="B1118" s="19" t="s">
        <v>971</v>
      </c>
      <c r="C1118" s="241"/>
      <c r="D1118" s="241"/>
      <c r="E1118" s="241"/>
    </row>
    <row r="1119" spans="1:5">
      <c r="A1119" s="155">
        <v>2170203</v>
      </c>
      <c r="B1119" s="19" t="s">
        <v>972</v>
      </c>
      <c r="C1119" s="241"/>
      <c r="D1119" s="241"/>
      <c r="E1119" s="241"/>
    </row>
    <row r="1120" spans="1:5">
      <c r="A1120" s="155">
        <v>2170204</v>
      </c>
      <c r="B1120" s="19" t="s">
        <v>973</v>
      </c>
      <c r="C1120" s="241"/>
      <c r="D1120" s="241"/>
      <c r="E1120" s="241"/>
    </row>
    <row r="1121" spans="1:5">
      <c r="A1121" s="155">
        <v>2170205</v>
      </c>
      <c r="B1121" s="19" t="s">
        <v>974</v>
      </c>
      <c r="C1121" s="241"/>
      <c r="D1121" s="241"/>
      <c r="E1121" s="241"/>
    </row>
    <row r="1122" spans="1:5">
      <c r="A1122" s="155">
        <v>2170206</v>
      </c>
      <c r="B1122" s="19" t="s">
        <v>975</v>
      </c>
      <c r="C1122" s="241"/>
      <c r="D1122" s="241"/>
      <c r="E1122" s="241"/>
    </row>
    <row r="1123" spans="1:5">
      <c r="A1123" s="155">
        <v>2170207</v>
      </c>
      <c r="B1123" s="19" t="s">
        <v>976</v>
      </c>
      <c r="C1123" s="241"/>
      <c r="D1123" s="241"/>
      <c r="E1123" s="241"/>
    </row>
    <row r="1124" spans="1:5">
      <c r="A1124" s="155">
        <v>2170208</v>
      </c>
      <c r="B1124" s="19" t="s">
        <v>977</v>
      </c>
      <c r="C1124" s="241"/>
      <c r="D1124" s="241"/>
      <c r="E1124" s="241"/>
    </row>
    <row r="1125" spans="1:5">
      <c r="A1125" s="155">
        <v>2170299</v>
      </c>
      <c r="B1125" s="19" t="s">
        <v>978</v>
      </c>
      <c r="C1125" s="241"/>
      <c r="D1125" s="241"/>
      <c r="E1125" s="241"/>
    </row>
    <row r="1126" spans="1:5">
      <c r="A1126" s="155">
        <v>21703</v>
      </c>
      <c r="B1126" s="7" t="s">
        <v>979</v>
      </c>
      <c r="C1126" s="241"/>
      <c r="D1126" s="241"/>
      <c r="E1126" s="241"/>
    </row>
    <row r="1127" spans="1:5">
      <c r="A1127" s="155">
        <v>2170301</v>
      </c>
      <c r="B1127" s="19" t="s">
        <v>980</v>
      </c>
      <c r="C1127" s="241"/>
      <c r="D1127" s="241"/>
      <c r="E1127" s="241"/>
    </row>
    <row r="1128" spans="1:5">
      <c r="A1128" s="155">
        <v>2170302</v>
      </c>
      <c r="B1128" s="19" t="s">
        <v>981</v>
      </c>
      <c r="C1128" s="241"/>
      <c r="D1128" s="241"/>
      <c r="E1128" s="241"/>
    </row>
    <row r="1129" spans="1:5">
      <c r="A1129" s="155">
        <v>2170303</v>
      </c>
      <c r="B1129" s="19" t="s">
        <v>982</v>
      </c>
      <c r="C1129" s="241"/>
      <c r="D1129" s="241"/>
      <c r="E1129" s="241"/>
    </row>
    <row r="1130" spans="1:5">
      <c r="A1130" s="155">
        <v>2170304</v>
      </c>
      <c r="B1130" s="19" t="s">
        <v>983</v>
      </c>
      <c r="C1130" s="241"/>
      <c r="D1130" s="241"/>
      <c r="E1130" s="241"/>
    </row>
    <row r="1131" spans="1:5">
      <c r="A1131" s="155">
        <v>2170399</v>
      </c>
      <c r="B1131" s="19" t="s">
        <v>984</v>
      </c>
      <c r="C1131" s="241"/>
      <c r="D1131" s="241"/>
      <c r="E1131" s="241"/>
    </row>
    <row r="1132" spans="1:5">
      <c r="A1132" s="155">
        <v>21704</v>
      </c>
      <c r="B1132" s="7" t="s">
        <v>985</v>
      </c>
      <c r="C1132" s="241"/>
      <c r="D1132" s="241"/>
      <c r="E1132" s="241"/>
    </row>
    <row r="1133" spans="1:5">
      <c r="A1133" s="155">
        <v>2170401</v>
      </c>
      <c r="B1133" s="19" t="s">
        <v>986</v>
      </c>
      <c r="C1133" s="241"/>
      <c r="D1133" s="241"/>
      <c r="E1133" s="241"/>
    </row>
    <row r="1134" spans="1:5">
      <c r="A1134" s="155">
        <v>2170499</v>
      </c>
      <c r="B1134" s="19" t="s">
        <v>987</v>
      </c>
      <c r="C1134" s="241"/>
      <c r="D1134" s="241"/>
      <c r="E1134" s="241"/>
    </row>
    <row r="1135" spans="1:5">
      <c r="A1135" s="155">
        <v>21799</v>
      </c>
      <c r="B1135" s="7" t="s">
        <v>988</v>
      </c>
      <c r="C1135" s="241"/>
      <c r="D1135" s="241"/>
      <c r="E1135" s="241"/>
    </row>
    <row r="1136" spans="1:5">
      <c r="A1136" s="155">
        <v>2179902</v>
      </c>
      <c r="B1136" s="19" t="s">
        <v>989</v>
      </c>
      <c r="C1136" s="241"/>
      <c r="D1136" s="241"/>
      <c r="E1136" s="241"/>
    </row>
    <row r="1137" spans="1:5">
      <c r="A1137" s="155">
        <v>2179999</v>
      </c>
      <c r="B1137" s="19" t="s">
        <v>990</v>
      </c>
      <c r="C1137" s="241"/>
      <c r="D1137" s="241"/>
      <c r="E1137" s="241"/>
    </row>
    <row r="1138" spans="1:5">
      <c r="A1138" s="155">
        <v>219</v>
      </c>
      <c r="B1138" s="7" t="s">
        <v>991</v>
      </c>
      <c r="C1138" s="241"/>
      <c r="D1138" s="241"/>
      <c r="E1138" s="241"/>
    </row>
    <row r="1139" spans="1:5">
      <c r="A1139" s="155">
        <v>21901</v>
      </c>
      <c r="B1139" s="7" t="s">
        <v>992</v>
      </c>
      <c r="C1139" s="241"/>
      <c r="D1139" s="241"/>
      <c r="E1139" s="241"/>
    </row>
    <row r="1140" spans="1:5">
      <c r="A1140" s="155">
        <v>21902</v>
      </c>
      <c r="B1140" s="7" t="s">
        <v>993</v>
      </c>
      <c r="C1140" s="241"/>
      <c r="D1140" s="241"/>
      <c r="E1140" s="241"/>
    </row>
    <row r="1141" spans="1:5">
      <c r="A1141" s="155">
        <v>21903</v>
      </c>
      <c r="B1141" s="7" t="s">
        <v>994</v>
      </c>
      <c r="C1141" s="241"/>
      <c r="D1141" s="241"/>
      <c r="E1141" s="241"/>
    </row>
    <row r="1142" spans="1:5">
      <c r="A1142" s="155">
        <v>21904</v>
      </c>
      <c r="B1142" s="7" t="s">
        <v>995</v>
      </c>
      <c r="C1142" s="241"/>
      <c r="D1142" s="241"/>
      <c r="E1142" s="241"/>
    </row>
    <row r="1143" spans="1:5">
      <c r="A1143" s="155">
        <v>21905</v>
      </c>
      <c r="B1143" s="7" t="s">
        <v>996</v>
      </c>
      <c r="C1143" s="241"/>
      <c r="D1143" s="241"/>
      <c r="E1143" s="241"/>
    </row>
    <row r="1144" spans="1:5">
      <c r="A1144" s="155">
        <v>21906</v>
      </c>
      <c r="B1144" s="7" t="s">
        <v>997</v>
      </c>
      <c r="C1144" s="241"/>
      <c r="D1144" s="241"/>
      <c r="E1144" s="241"/>
    </row>
    <row r="1145" spans="1:5">
      <c r="A1145" s="155">
        <v>21907</v>
      </c>
      <c r="B1145" s="7" t="s">
        <v>998</v>
      </c>
      <c r="C1145" s="241"/>
      <c r="D1145" s="241"/>
      <c r="E1145" s="241"/>
    </row>
    <row r="1146" spans="1:5">
      <c r="A1146" s="155">
        <v>21908</v>
      </c>
      <c r="B1146" s="7" t="s">
        <v>999</v>
      </c>
      <c r="C1146" s="241"/>
      <c r="D1146" s="241"/>
      <c r="E1146" s="241"/>
    </row>
    <row r="1147" spans="1:5">
      <c r="A1147" s="155">
        <v>21999</v>
      </c>
      <c r="B1147" s="7" t="s">
        <v>1000</v>
      </c>
      <c r="C1147" s="241"/>
      <c r="D1147" s="241"/>
      <c r="E1147" s="241"/>
    </row>
    <row r="1148" spans="1:5">
      <c r="A1148" s="155">
        <v>220</v>
      </c>
      <c r="B1148" s="7" t="s">
        <v>1001</v>
      </c>
      <c r="C1148" s="241"/>
      <c r="D1148" s="241"/>
      <c r="E1148" s="241"/>
    </row>
    <row r="1149" spans="1:5">
      <c r="A1149" s="155">
        <v>22001</v>
      </c>
      <c r="B1149" s="7" t="s">
        <v>1002</v>
      </c>
      <c r="C1149" s="241"/>
      <c r="D1149" s="241"/>
      <c r="E1149" s="241"/>
    </row>
    <row r="1150" spans="1:5">
      <c r="A1150" s="155">
        <v>2200101</v>
      </c>
      <c r="B1150" s="19" t="s">
        <v>129</v>
      </c>
      <c r="C1150" s="241"/>
      <c r="D1150" s="241"/>
      <c r="E1150" s="241"/>
    </row>
    <row r="1151" spans="1:5">
      <c r="A1151" s="155">
        <v>2200102</v>
      </c>
      <c r="B1151" s="19" t="s">
        <v>130</v>
      </c>
      <c r="C1151" s="241"/>
      <c r="D1151" s="241"/>
      <c r="E1151" s="241"/>
    </row>
    <row r="1152" spans="1:5">
      <c r="A1152" s="155">
        <v>2200103</v>
      </c>
      <c r="B1152" s="19" t="s">
        <v>131</v>
      </c>
      <c r="C1152" s="241"/>
      <c r="D1152" s="241"/>
      <c r="E1152" s="241"/>
    </row>
    <row r="1153" spans="1:5">
      <c r="A1153" s="155">
        <v>2200104</v>
      </c>
      <c r="B1153" s="19" t="s">
        <v>1003</v>
      </c>
      <c r="C1153" s="241"/>
      <c r="D1153" s="241"/>
      <c r="E1153" s="241"/>
    </row>
    <row r="1154" spans="1:5">
      <c r="A1154" s="155">
        <v>2200106</v>
      </c>
      <c r="B1154" s="19" t="s">
        <v>1004</v>
      </c>
      <c r="C1154" s="241"/>
      <c r="D1154" s="241"/>
      <c r="E1154" s="241"/>
    </row>
    <row r="1155" spans="1:5">
      <c r="A1155" s="155">
        <v>2200107</v>
      </c>
      <c r="B1155" s="19" t="s">
        <v>1005</v>
      </c>
      <c r="C1155" s="241"/>
      <c r="D1155" s="241"/>
      <c r="E1155" s="241"/>
    </row>
    <row r="1156" spans="1:5">
      <c r="A1156" s="155">
        <v>2200108</v>
      </c>
      <c r="B1156" s="19" t="s">
        <v>1006</v>
      </c>
      <c r="C1156" s="241"/>
      <c r="D1156" s="241"/>
      <c r="E1156" s="241"/>
    </row>
    <row r="1157" spans="1:5">
      <c r="A1157" s="155">
        <v>2200109</v>
      </c>
      <c r="B1157" s="19" t="s">
        <v>1007</v>
      </c>
      <c r="C1157" s="241"/>
      <c r="D1157" s="241"/>
      <c r="E1157" s="241"/>
    </row>
    <row r="1158" spans="1:5">
      <c r="A1158" s="155">
        <v>2200112</v>
      </c>
      <c r="B1158" s="19" t="s">
        <v>1008</v>
      </c>
      <c r="C1158" s="241"/>
      <c r="D1158" s="241"/>
      <c r="E1158" s="241"/>
    </row>
    <row r="1159" spans="1:5">
      <c r="A1159" s="155">
        <v>2200113</v>
      </c>
      <c r="B1159" s="19" t="s">
        <v>1009</v>
      </c>
      <c r="C1159" s="241"/>
      <c r="D1159" s="241"/>
      <c r="E1159" s="241"/>
    </row>
    <row r="1160" spans="1:5">
      <c r="A1160" s="155">
        <v>2200114</v>
      </c>
      <c r="B1160" s="19" t="s">
        <v>1010</v>
      </c>
      <c r="C1160" s="241"/>
      <c r="D1160" s="241"/>
      <c r="E1160" s="241"/>
    </row>
    <row r="1161" spans="1:5">
      <c r="A1161" s="155">
        <v>2200115</v>
      </c>
      <c r="B1161" s="19" t="s">
        <v>1011</v>
      </c>
      <c r="C1161" s="241"/>
      <c r="D1161" s="241"/>
      <c r="E1161" s="241"/>
    </row>
    <row r="1162" spans="1:5">
      <c r="A1162" s="155">
        <v>2200116</v>
      </c>
      <c r="B1162" s="19" t="s">
        <v>1012</v>
      </c>
      <c r="C1162" s="241"/>
      <c r="D1162" s="241"/>
      <c r="E1162" s="241"/>
    </row>
    <row r="1163" spans="1:5">
      <c r="A1163" s="155">
        <v>2200119</v>
      </c>
      <c r="B1163" s="19" t="s">
        <v>1013</v>
      </c>
      <c r="C1163" s="241"/>
      <c r="D1163" s="241"/>
      <c r="E1163" s="241"/>
    </row>
    <row r="1164" spans="1:5">
      <c r="A1164" s="155">
        <v>2200120</v>
      </c>
      <c r="B1164" s="19" t="s">
        <v>1014</v>
      </c>
      <c r="C1164" s="241"/>
      <c r="D1164" s="241"/>
      <c r="E1164" s="241"/>
    </row>
    <row r="1165" spans="1:5">
      <c r="A1165" s="155">
        <v>2200121</v>
      </c>
      <c r="B1165" s="19" t="s">
        <v>1015</v>
      </c>
      <c r="C1165" s="241"/>
      <c r="D1165" s="241"/>
      <c r="E1165" s="241"/>
    </row>
    <row r="1166" spans="1:5">
      <c r="A1166" s="155">
        <v>2200122</v>
      </c>
      <c r="B1166" s="19" t="s">
        <v>1016</v>
      </c>
      <c r="C1166" s="241"/>
      <c r="D1166" s="241"/>
      <c r="E1166" s="241"/>
    </row>
    <row r="1167" spans="1:5">
      <c r="A1167" s="155">
        <v>2200123</v>
      </c>
      <c r="B1167" s="19" t="s">
        <v>1017</v>
      </c>
      <c r="C1167" s="241"/>
      <c r="D1167" s="241"/>
      <c r="E1167" s="241"/>
    </row>
    <row r="1168" spans="1:5">
      <c r="A1168" s="155">
        <v>2200124</v>
      </c>
      <c r="B1168" s="19" t="s">
        <v>1018</v>
      </c>
      <c r="C1168" s="241"/>
      <c r="D1168" s="241"/>
      <c r="E1168" s="241"/>
    </row>
    <row r="1169" spans="1:5">
      <c r="A1169" s="155">
        <v>2200125</v>
      </c>
      <c r="B1169" s="19" t="s">
        <v>1019</v>
      </c>
      <c r="C1169" s="241"/>
      <c r="D1169" s="241"/>
      <c r="E1169" s="241"/>
    </row>
    <row r="1170" spans="1:5">
      <c r="A1170" s="155">
        <v>2200126</v>
      </c>
      <c r="B1170" s="19" t="s">
        <v>1020</v>
      </c>
      <c r="C1170" s="241"/>
      <c r="D1170" s="241"/>
      <c r="E1170" s="241"/>
    </row>
    <row r="1171" spans="1:5">
      <c r="A1171" s="155">
        <v>2200127</v>
      </c>
      <c r="B1171" s="19" t="s">
        <v>1021</v>
      </c>
      <c r="C1171" s="241"/>
      <c r="D1171" s="241"/>
      <c r="E1171" s="241"/>
    </row>
    <row r="1172" spans="1:5">
      <c r="A1172" s="155">
        <v>2200128</v>
      </c>
      <c r="B1172" s="19" t="s">
        <v>1022</v>
      </c>
      <c r="C1172" s="241"/>
      <c r="D1172" s="241"/>
      <c r="E1172" s="241"/>
    </row>
    <row r="1173" spans="1:5">
      <c r="A1173" s="155">
        <v>2200129</v>
      </c>
      <c r="B1173" s="19" t="s">
        <v>1023</v>
      </c>
      <c r="C1173" s="241"/>
      <c r="D1173" s="241"/>
      <c r="E1173" s="241"/>
    </row>
    <row r="1174" spans="1:5">
      <c r="A1174" s="155">
        <v>2200150</v>
      </c>
      <c r="B1174" s="19" t="s">
        <v>138</v>
      </c>
      <c r="C1174" s="241"/>
      <c r="D1174" s="241"/>
      <c r="E1174" s="241"/>
    </row>
    <row r="1175" spans="1:5">
      <c r="A1175" s="155">
        <v>2200199</v>
      </c>
      <c r="B1175" s="19" t="s">
        <v>1024</v>
      </c>
      <c r="C1175" s="241"/>
      <c r="D1175" s="241"/>
      <c r="E1175" s="241"/>
    </row>
    <row r="1176" spans="1:5">
      <c r="A1176" s="155">
        <v>22005</v>
      </c>
      <c r="B1176" s="7" t="s">
        <v>1025</v>
      </c>
      <c r="C1176" s="241"/>
      <c r="D1176" s="241"/>
      <c r="E1176" s="241"/>
    </row>
    <row r="1177" spans="1:5">
      <c r="A1177" s="155">
        <v>2200501</v>
      </c>
      <c r="B1177" s="19" t="s">
        <v>129</v>
      </c>
      <c r="C1177" s="241"/>
      <c r="D1177" s="241"/>
      <c r="E1177" s="241"/>
    </row>
    <row r="1178" spans="1:5">
      <c r="A1178" s="155">
        <v>2200502</v>
      </c>
      <c r="B1178" s="19" t="s">
        <v>130</v>
      </c>
      <c r="C1178" s="241"/>
      <c r="D1178" s="241"/>
      <c r="E1178" s="241"/>
    </row>
    <row r="1179" spans="1:5">
      <c r="A1179" s="155">
        <v>2200503</v>
      </c>
      <c r="B1179" s="19" t="s">
        <v>131</v>
      </c>
      <c r="C1179" s="241"/>
      <c r="D1179" s="241"/>
      <c r="E1179" s="241"/>
    </row>
    <row r="1180" spans="1:5">
      <c r="A1180" s="155">
        <v>2200504</v>
      </c>
      <c r="B1180" s="19" t="s">
        <v>1026</v>
      </c>
      <c r="C1180" s="241"/>
      <c r="D1180" s="241"/>
      <c r="E1180" s="241"/>
    </row>
    <row r="1181" spans="1:5">
      <c r="A1181" s="155">
        <v>2200506</v>
      </c>
      <c r="B1181" s="19" t="s">
        <v>1027</v>
      </c>
      <c r="C1181" s="241"/>
      <c r="D1181" s="241"/>
      <c r="E1181" s="241"/>
    </row>
    <row r="1182" spans="1:5">
      <c r="A1182" s="155">
        <v>2200507</v>
      </c>
      <c r="B1182" s="19" t="s">
        <v>1028</v>
      </c>
      <c r="C1182" s="241"/>
      <c r="D1182" s="241"/>
      <c r="E1182" s="241"/>
    </row>
    <row r="1183" spans="1:5">
      <c r="A1183" s="155">
        <v>2200508</v>
      </c>
      <c r="B1183" s="19" t="s">
        <v>1029</v>
      </c>
      <c r="C1183" s="241"/>
      <c r="D1183" s="241"/>
      <c r="E1183" s="241"/>
    </row>
    <row r="1184" spans="1:5">
      <c r="A1184" s="155">
        <v>2200509</v>
      </c>
      <c r="B1184" s="19" t="s">
        <v>1030</v>
      </c>
      <c r="C1184" s="241"/>
      <c r="D1184" s="241"/>
      <c r="E1184" s="241"/>
    </row>
    <row r="1185" spans="1:5">
      <c r="A1185" s="155">
        <v>2200510</v>
      </c>
      <c r="B1185" s="19" t="s">
        <v>1031</v>
      </c>
      <c r="C1185" s="241"/>
      <c r="D1185" s="241"/>
      <c r="E1185" s="241"/>
    </row>
    <row r="1186" spans="1:5">
      <c r="A1186" s="155">
        <v>2200511</v>
      </c>
      <c r="B1186" s="19" t="s">
        <v>1032</v>
      </c>
      <c r="C1186" s="241"/>
      <c r="D1186" s="241"/>
      <c r="E1186" s="241"/>
    </row>
    <row r="1187" spans="1:5">
      <c r="A1187" s="155">
        <v>2200512</v>
      </c>
      <c r="B1187" s="19" t="s">
        <v>1033</v>
      </c>
      <c r="C1187" s="241"/>
      <c r="D1187" s="241"/>
      <c r="E1187" s="241"/>
    </row>
    <row r="1188" spans="1:5">
      <c r="A1188" s="155">
        <v>2200513</v>
      </c>
      <c r="B1188" s="19" t="s">
        <v>1034</v>
      </c>
      <c r="C1188" s="241"/>
      <c r="D1188" s="241"/>
      <c r="E1188" s="241"/>
    </row>
    <row r="1189" spans="1:5">
      <c r="A1189" s="155">
        <v>2200514</v>
      </c>
      <c r="B1189" s="19" t="s">
        <v>1035</v>
      </c>
      <c r="C1189" s="241"/>
      <c r="D1189" s="241"/>
      <c r="E1189" s="241"/>
    </row>
    <row r="1190" spans="1:5">
      <c r="A1190" s="155">
        <v>2200599</v>
      </c>
      <c r="B1190" s="19" t="s">
        <v>1036</v>
      </c>
      <c r="C1190" s="241"/>
      <c r="D1190" s="241"/>
      <c r="E1190" s="241"/>
    </row>
    <row r="1191" spans="1:5">
      <c r="A1191" s="155">
        <v>22099</v>
      </c>
      <c r="B1191" s="7" t="s">
        <v>1037</v>
      </c>
      <c r="C1191" s="241"/>
      <c r="D1191" s="241"/>
      <c r="E1191" s="241"/>
    </row>
    <row r="1192" spans="1:5">
      <c r="A1192" s="155">
        <v>2209999</v>
      </c>
      <c r="B1192" s="19" t="s">
        <v>1038</v>
      </c>
      <c r="C1192" s="241"/>
      <c r="D1192" s="241"/>
      <c r="E1192" s="241"/>
    </row>
    <row r="1193" spans="1:5">
      <c r="A1193" s="155">
        <v>221</v>
      </c>
      <c r="B1193" s="7" t="s">
        <v>1039</v>
      </c>
      <c r="C1193" s="241">
        <v>46970</v>
      </c>
      <c r="D1193" s="241">
        <v>46431</v>
      </c>
      <c r="E1193" s="241">
        <v>45401</v>
      </c>
    </row>
    <row r="1194" spans="1:5">
      <c r="A1194" s="155">
        <v>22101</v>
      </c>
      <c r="B1194" s="7" t="s">
        <v>1040</v>
      </c>
      <c r="C1194" s="241">
        <v>1256</v>
      </c>
      <c r="D1194" s="241">
        <v>1256</v>
      </c>
      <c r="E1194" s="241">
        <v>1130</v>
      </c>
    </row>
    <row r="1195" spans="1:5">
      <c r="A1195" s="155">
        <v>2210101</v>
      </c>
      <c r="B1195" s="19" t="s">
        <v>1041</v>
      </c>
      <c r="C1195" s="241"/>
      <c r="D1195" s="241"/>
      <c r="E1195" s="241"/>
    </row>
    <row r="1196" spans="1:5">
      <c r="A1196" s="155">
        <v>2210102</v>
      </c>
      <c r="B1196" s="19" t="s">
        <v>1042</v>
      </c>
      <c r="C1196" s="241"/>
      <c r="D1196" s="241"/>
      <c r="E1196" s="241"/>
    </row>
    <row r="1197" spans="1:5">
      <c r="A1197" s="155">
        <v>2210103</v>
      </c>
      <c r="B1197" s="19" t="s">
        <v>1043</v>
      </c>
      <c r="C1197" s="241"/>
      <c r="D1197" s="241"/>
      <c r="E1197" s="241"/>
    </row>
    <row r="1198" spans="1:5">
      <c r="A1198" s="155">
        <v>2210104</v>
      </c>
      <c r="B1198" s="19" t="s">
        <v>1044</v>
      </c>
      <c r="C1198" s="241"/>
      <c r="D1198" s="241"/>
      <c r="E1198" s="241"/>
    </row>
    <row r="1199" spans="1:5">
      <c r="A1199" s="155">
        <v>2210105</v>
      </c>
      <c r="B1199" s="19" t="s">
        <v>1045</v>
      </c>
      <c r="C1199" s="241"/>
      <c r="D1199" s="241"/>
      <c r="E1199" s="241"/>
    </row>
    <row r="1200" spans="1:5">
      <c r="A1200" s="155">
        <v>2210106</v>
      </c>
      <c r="B1200" s="19" t="s">
        <v>1046</v>
      </c>
      <c r="C1200" s="241">
        <v>656</v>
      </c>
      <c r="D1200" s="241">
        <v>656</v>
      </c>
      <c r="E1200" s="241">
        <v>962</v>
      </c>
    </row>
    <row r="1201" spans="1:5">
      <c r="A1201" s="155">
        <v>2210107</v>
      </c>
      <c r="B1201" s="19" t="s">
        <v>1047</v>
      </c>
      <c r="C1201" s="241"/>
      <c r="D1201" s="241"/>
      <c r="E1201" s="241"/>
    </row>
    <row r="1202" spans="1:5">
      <c r="A1202" s="155">
        <v>2210108</v>
      </c>
      <c r="B1202" s="19" t="s">
        <v>1048</v>
      </c>
      <c r="C1202" s="241"/>
      <c r="D1202" s="241"/>
      <c r="E1202" s="241"/>
    </row>
    <row r="1203" spans="1:5">
      <c r="A1203" s="155">
        <v>2210109</v>
      </c>
      <c r="B1203" s="19" t="s">
        <v>1049</v>
      </c>
      <c r="C1203" s="241">
        <v>600</v>
      </c>
      <c r="D1203" s="241">
        <v>600</v>
      </c>
      <c r="E1203" s="241">
        <v>168</v>
      </c>
    </row>
    <row r="1204" spans="1:5">
      <c r="A1204" s="155">
        <v>2210199</v>
      </c>
      <c r="B1204" s="19" t="s">
        <v>1050</v>
      </c>
      <c r="C1204" s="241"/>
      <c r="D1204" s="241"/>
      <c r="E1204" s="241"/>
    </row>
    <row r="1205" spans="1:5">
      <c r="A1205" s="155">
        <v>22102</v>
      </c>
      <c r="B1205" s="7" t="s">
        <v>1051</v>
      </c>
      <c r="C1205" s="241">
        <v>44610.96</v>
      </c>
      <c r="D1205" s="241">
        <v>44071.72</v>
      </c>
      <c r="E1205" s="241">
        <v>43222</v>
      </c>
    </row>
    <row r="1206" spans="1:5">
      <c r="A1206" s="155">
        <v>2210201</v>
      </c>
      <c r="B1206" s="19" t="s">
        <v>1052</v>
      </c>
      <c r="C1206" s="241">
        <v>15575.03</v>
      </c>
      <c r="D1206" s="241">
        <v>15575.03</v>
      </c>
      <c r="E1206" s="241">
        <v>13607</v>
      </c>
    </row>
    <row r="1207" spans="1:5">
      <c r="A1207" s="155">
        <v>2210202</v>
      </c>
      <c r="B1207" s="19" t="s">
        <v>1053</v>
      </c>
      <c r="C1207" s="241"/>
      <c r="D1207" s="241"/>
      <c r="E1207" s="241"/>
    </row>
    <row r="1208" spans="1:5">
      <c r="A1208" s="155">
        <v>2210203</v>
      </c>
      <c r="B1208" s="19" t="s">
        <v>1054</v>
      </c>
      <c r="C1208" s="241">
        <v>29035.93</v>
      </c>
      <c r="D1208" s="241">
        <v>28496.69</v>
      </c>
      <c r="E1208" s="241">
        <v>29615</v>
      </c>
    </row>
    <row r="1209" spans="1:5">
      <c r="A1209" s="155">
        <v>22103</v>
      </c>
      <c r="B1209" s="7" t="s">
        <v>1055</v>
      </c>
      <c r="C1209" s="241">
        <v>1103.04</v>
      </c>
      <c r="D1209" s="241">
        <v>1103.28</v>
      </c>
      <c r="E1209" s="241">
        <v>1049</v>
      </c>
    </row>
    <row r="1210" spans="1:5">
      <c r="A1210" s="155">
        <v>2210301</v>
      </c>
      <c r="B1210" s="19" t="s">
        <v>1056</v>
      </c>
      <c r="C1210" s="241"/>
      <c r="D1210" s="241"/>
      <c r="E1210" s="241"/>
    </row>
    <row r="1211" spans="1:5">
      <c r="A1211" s="155">
        <v>2210302</v>
      </c>
      <c r="B1211" s="19" t="s">
        <v>1057</v>
      </c>
      <c r="C1211" s="241"/>
      <c r="D1211" s="241"/>
      <c r="E1211" s="241"/>
    </row>
    <row r="1212" spans="1:5">
      <c r="A1212" s="155">
        <v>2210399</v>
      </c>
      <c r="B1212" s="19" t="s">
        <v>1058</v>
      </c>
      <c r="C1212" s="241">
        <v>1103.04</v>
      </c>
      <c r="D1212" s="241">
        <v>1103.28</v>
      </c>
      <c r="E1212" s="241">
        <v>1049</v>
      </c>
    </row>
    <row r="1213" spans="1:5">
      <c r="A1213" s="155">
        <v>222</v>
      </c>
      <c r="B1213" s="7" t="s">
        <v>1059</v>
      </c>
      <c r="C1213" s="241">
        <v>210</v>
      </c>
      <c r="D1213" s="241">
        <v>210</v>
      </c>
      <c r="E1213" s="241">
        <v>210</v>
      </c>
    </row>
    <row r="1214" spans="1:5">
      <c r="A1214" s="155">
        <v>22201</v>
      </c>
      <c r="B1214" s="7" t="s">
        <v>1060</v>
      </c>
      <c r="C1214" s="241"/>
      <c r="D1214" s="241"/>
      <c r="E1214" s="241"/>
    </row>
    <row r="1215" spans="1:5">
      <c r="A1215" s="155">
        <v>2220101</v>
      </c>
      <c r="B1215" s="19" t="s">
        <v>129</v>
      </c>
      <c r="C1215" s="241"/>
      <c r="D1215" s="241"/>
      <c r="E1215" s="241"/>
    </row>
    <row r="1216" spans="1:5">
      <c r="A1216" s="155">
        <v>2220102</v>
      </c>
      <c r="B1216" s="19" t="s">
        <v>130</v>
      </c>
      <c r="C1216" s="241"/>
      <c r="D1216" s="241"/>
      <c r="E1216" s="241"/>
    </row>
    <row r="1217" spans="1:5">
      <c r="A1217" s="155">
        <v>2220103</v>
      </c>
      <c r="B1217" s="19" t="s">
        <v>131</v>
      </c>
      <c r="C1217" s="241"/>
      <c r="D1217" s="241"/>
      <c r="E1217" s="241"/>
    </row>
    <row r="1218" spans="1:5">
      <c r="A1218" s="155">
        <v>2220104</v>
      </c>
      <c r="B1218" s="19" t="s">
        <v>1061</v>
      </c>
      <c r="C1218" s="241"/>
      <c r="D1218" s="241"/>
      <c r="E1218" s="241"/>
    </row>
    <row r="1219" spans="1:5">
      <c r="A1219" s="155">
        <v>2220105</v>
      </c>
      <c r="B1219" s="19" t="s">
        <v>1062</v>
      </c>
      <c r="C1219" s="241"/>
      <c r="D1219" s="241"/>
      <c r="E1219" s="241"/>
    </row>
    <row r="1220" spans="1:5">
      <c r="A1220" s="155">
        <v>2220106</v>
      </c>
      <c r="B1220" s="19" t="s">
        <v>1063</v>
      </c>
      <c r="C1220" s="241"/>
      <c r="D1220" s="241"/>
      <c r="E1220" s="241"/>
    </row>
    <row r="1221" spans="1:5">
      <c r="A1221" s="155">
        <v>2220107</v>
      </c>
      <c r="B1221" s="19" t="s">
        <v>1064</v>
      </c>
      <c r="C1221" s="241"/>
      <c r="D1221" s="241"/>
      <c r="E1221" s="241"/>
    </row>
    <row r="1222" spans="1:5">
      <c r="A1222" s="155">
        <v>2220112</v>
      </c>
      <c r="B1222" s="19" t="s">
        <v>1065</v>
      </c>
      <c r="C1222" s="241"/>
      <c r="D1222" s="241"/>
      <c r="E1222" s="241"/>
    </row>
    <row r="1223" spans="1:5">
      <c r="A1223" s="155">
        <v>2220113</v>
      </c>
      <c r="B1223" s="19" t="s">
        <v>1066</v>
      </c>
      <c r="C1223" s="241"/>
      <c r="D1223" s="241"/>
      <c r="E1223" s="241"/>
    </row>
    <row r="1224" spans="1:5">
      <c r="A1224" s="155">
        <v>2220114</v>
      </c>
      <c r="B1224" s="19" t="s">
        <v>1067</v>
      </c>
      <c r="C1224" s="241"/>
      <c r="D1224" s="241"/>
      <c r="E1224" s="241"/>
    </row>
    <row r="1225" spans="1:5">
      <c r="A1225" s="155">
        <v>2220115</v>
      </c>
      <c r="B1225" s="19" t="s">
        <v>1068</v>
      </c>
      <c r="C1225" s="241"/>
      <c r="D1225" s="241"/>
      <c r="E1225" s="241"/>
    </row>
    <row r="1226" spans="1:5">
      <c r="A1226" s="155">
        <v>2220118</v>
      </c>
      <c r="B1226" s="19" t="s">
        <v>1069</v>
      </c>
      <c r="C1226" s="241"/>
      <c r="D1226" s="241"/>
      <c r="E1226" s="241"/>
    </row>
    <row r="1227" spans="1:5">
      <c r="A1227" s="155">
        <v>2220119</v>
      </c>
      <c r="B1227" s="19" t="s">
        <v>1070</v>
      </c>
      <c r="C1227" s="241"/>
      <c r="D1227" s="241"/>
      <c r="E1227" s="241"/>
    </row>
    <row r="1228" spans="1:5">
      <c r="A1228" s="155">
        <v>2220120</v>
      </c>
      <c r="B1228" s="19" t="s">
        <v>1071</v>
      </c>
      <c r="C1228" s="241"/>
      <c r="D1228" s="241"/>
      <c r="E1228" s="241"/>
    </row>
    <row r="1229" spans="1:5">
      <c r="A1229" s="155">
        <v>2220121</v>
      </c>
      <c r="B1229" s="19" t="s">
        <v>1072</v>
      </c>
      <c r="C1229" s="241"/>
      <c r="D1229" s="241"/>
      <c r="E1229" s="241"/>
    </row>
    <row r="1230" spans="1:5">
      <c r="A1230" s="155">
        <v>2220150</v>
      </c>
      <c r="B1230" s="19" t="s">
        <v>138</v>
      </c>
      <c r="C1230" s="241"/>
      <c r="D1230" s="241"/>
      <c r="E1230" s="241"/>
    </row>
    <row r="1231" spans="1:5">
      <c r="A1231" s="155">
        <v>2220199</v>
      </c>
      <c r="B1231" s="19" t="s">
        <v>1073</v>
      </c>
      <c r="C1231" s="241"/>
      <c r="D1231" s="241"/>
      <c r="E1231" s="241"/>
    </row>
    <row r="1232" spans="1:5">
      <c r="A1232" s="155">
        <v>22203</v>
      </c>
      <c r="B1232" s="7" t="s">
        <v>1074</v>
      </c>
      <c r="C1232" s="241"/>
      <c r="D1232" s="241"/>
      <c r="E1232" s="241"/>
    </row>
    <row r="1233" spans="1:5">
      <c r="A1233" s="155">
        <v>2220301</v>
      </c>
      <c r="B1233" s="19" t="s">
        <v>1075</v>
      </c>
      <c r="C1233" s="241"/>
      <c r="D1233" s="241"/>
      <c r="E1233" s="241"/>
    </row>
    <row r="1234" spans="1:5">
      <c r="A1234" s="155">
        <v>2220303</v>
      </c>
      <c r="B1234" s="19" t="s">
        <v>1076</v>
      </c>
      <c r="C1234" s="241"/>
      <c r="D1234" s="241"/>
      <c r="E1234" s="241"/>
    </row>
    <row r="1235" spans="1:5">
      <c r="A1235" s="155">
        <v>2220304</v>
      </c>
      <c r="B1235" s="19" t="s">
        <v>1077</v>
      </c>
      <c r="C1235" s="241"/>
      <c r="D1235" s="241"/>
      <c r="E1235" s="241"/>
    </row>
    <row r="1236" spans="1:5">
      <c r="A1236" s="155">
        <v>2220305</v>
      </c>
      <c r="B1236" s="19" t="s">
        <v>1078</v>
      </c>
      <c r="C1236" s="241"/>
      <c r="D1236" s="241"/>
      <c r="E1236" s="241"/>
    </row>
    <row r="1237" spans="1:5">
      <c r="A1237" s="155">
        <v>2220399</v>
      </c>
      <c r="B1237" s="19" t="s">
        <v>1079</v>
      </c>
      <c r="C1237" s="241"/>
      <c r="D1237" s="241"/>
      <c r="E1237" s="241"/>
    </row>
    <row r="1238" spans="1:5">
      <c r="A1238" s="155">
        <v>22204</v>
      </c>
      <c r="B1238" s="7" t="s">
        <v>1080</v>
      </c>
      <c r="C1238" s="241"/>
      <c r="D1238" s="241"/>
      <c r="E1238" s="241"/>
    </row>
    <row r="1239" spans="1:5">
      <c r="A1239" s="155">
        <v>2220401</v>
      </c>
      <c r="B1239" s="19" t="s">
        <v>1081</v>
      </c>
      <c r="C1239" s="241"/>
      <c r="D1239" s="241"/>
      <c r="E1239" s="241"/>
    </row>
    <row r="1240" spans="1:5">
      <c r="A1240" s="155">
        <v>2220402</v>
      </c>
      <c r="B1240" s="19" t="s">
        <v>1082</v>
      </c>
      <c r="C1240" s="241"/>
      <c r="D1240" s="241"/>
      <c r="E1240" s="241"/>
    </row>
    <row r="1241" spans="1:5">
      <c r="A1241" s="155">
        <v>2220403</v>
      </c>
      <c r="B1241" s="19" t="s">
        <v>1083</v>
      </c>
      <c r="C1241" s="241"/>
      <c r="D1241" s="241"/>
      <c r="E1241" s="241"/>
    </row>
    <row r="1242" spans="1:5">
      <c r="A1242" s="155">
        <v>2220404</v>
      </c>
      <c r="B1242" s="19" t="s">
        <v>1084</v>
      </c>
      <c r="C1242" s="241"/>
      <c r="D1242" s="241"/>
      <c r="E1242" s="241"/>
    </row>
    <row r="1243" spans="1:5">
      <c r="A1243" s="155">
        <v>2220499</v>
      </c>
      <c r="B1243" s="19" t="s">
        <v>1085</v>
      </c>
      <c r="C1243" s="241"/>
      <c r="D1243" s="241"/>
      <c r="E1243" s="241"/>
    </row>
    <row r="1244" spans="1:5">
      <c r="A1244" s="155">
        <v>22205</v>
      </c>
      <c r="B1244" s="7" t="s">
        <v>1086</v>
      </c>
      <c r="C1244" s="241">
        <v>210</v>
      </c>
      <c r="D1244" s="241">
        <v>210</v>
      </c>
      <c r="E1244" s="241">
        <v>210</v>
      </c>
    </row>
    <row r="1245" spans="1:5">
      <c r="A1245" s="155">
        <v>2220501</v>
      </c>
      <c r="B1245" s="19" t="s">
        <v>1087</v>
      </c>
      <c r="C1245" s="241"/>
      <c r="D1245" s="241"/>
      <c r="E1245" s="241"/>
    </row>
    <row r="1246" spans="1:5">
      <c r="A1246" s="155">
        <v>2220502</v>
      </c>
      <c r="B1246" s="19" t="s">
        <v>1088</v>
      </c>
      <c r="C1246" s="241"/>
      <c r="D1246" s="241"/>
      <c r="E1246" s="241"/>
    </row>
    <row r="1247" spans="1:5">
      <c r="A1247" s="155">
        <v>2220503</v>
      </c>
      <c r="B1247" s="19" t="s">
        <v>1089</v>
      </c>
      <c r="C1247" s="241"/>
      <c r="D1247" s="241"/>
      <c r="E1247" s="241"/>
    </row>
    <row r="1248" spans="1:5">
      <c r="A1248" s="155">
        <v>2220504</v>
      </c>
      <c r="B1248" s="19" t="s">
        <v>1090</v>
      </c>
      <c r="C1248" s="241"/>
      <c r="D1248" s="241"/>
      <c r="E1248" s="241"/>
    </row>
    <row r="1249" spans="1:5">
      <c r="A1249" s="155">
        <v>2220505</v>
      </c>
      <c r="B1249" s="19" t="s">
        <v>1091</v>
      </c>
      <c r="C1249" s="241"/>
      <c r="D1249" s="241"/>
      <c r="E1249" s="241"/>
    </row>
    <row r="1250" spans="1:5">
      <c r="A1250" s="155">
        <v>2220506</v>
      </c>
      <c r="B1250" s="19" t="s">
        <v>1092</v>
      </c>
      <c r="C1250" s="241"/>
      <c r="D1250" s="241"/>
      <c r="E1250" s="241"/>
    </row>
    <row r="1251" spans="1:5">
      <c r="A1251" s="155">
        <v>2220507</v>
      </c>
      <c r="B1251" s="19" t="s">
        <v>1093</v>
      </c>
      <c r="C1251" s="241"/>
      <c r="D1251" s="241"/>
      <c r="E1251" s="241"/>
    </row>
    <row r="1252" spans="1:5">
      <c r="A1252" s="155">
        <v>2220508</v>
      </c>
      <c r="B1252" s="19" t="s">
        <v>1094</v>
      </c>
      <c r="C1252" s="241"/>
      <c r="D1252" s="241"/>
      <c r="E1252" s="241"/>
    </row>
    <row r="1253" spans="1:5">
      <c r="A1253" s="155">
        <v>2220509</v>
      </c>
      <c r="B1253" s="19" t="s">
        <v>1095</v>
      </c>
      <c r="C1253" s="241"/>
      <c r="D1253" s="241"/>
      <c r="E1253" s="241"/>
    </row>
    <row r="1254" spans="1:5">
      <c r="A1254" s="155">
        <v>2220510</v>
      </c>
      <c r="B1254" s="19" t="s">
        <v>1096</v>
      </c>
      <c r="C1254" s="241"/>
      <c r="D1254" s="241"/>
      <c r="E1254" s="241"/>
    </row>
    <row r="1255" spans="1:5">
      <c r="A1255" s="155">
        <v>2220511</v>
      </c>
      <c r="B1255" s="19" t="s">
        <v>1097</v>
      </c>
      <c r="C1255" s="241">
        <v>210</v>
      </c>
      <c r="D1255" s="241">
        <v>210</v>
      </c>
      <c r="E1255" s="241">
        <v>210</v>
      </c>
    </row>
    <row r="1256" spans="1:5">
      <c r="A1256" s="155">
        <v>2220599</v>
      </c>
      <c r="B1256" s="19" t="s">
        <v>1098</v>
      </c>
      <c r="C1256" s="241"/>
      <c r="D1256" s="241"/>
      <c r="E1256" s="241"/>
    </row>
    <row r="1257" spans="1:5">
      <c r="A1257" s="155">
        <v>224</v>
      </c>
      <c r="B1257" s="7" t="s">
        <v>1099</v>
      </c>
      <c r="C1257" s="241">
        <v>9524</v>
      </c>
      <c r="D1257" s="241">
        <v>9018</v>
      </c>
      <c r="E1257" s="241">
        <v>8471</v>
      </c>
    </row>
    <row r="1258" spans="1:5">
      <c r="A1258" s="155">
        <v>22401</v>
      </c>
      <c r="B1258" s="7" t="s">
        <v>1100</v>
      </c>
      <c r="C1258" s="241">
        <v>4805.23</v>
      </c>
      <c r="D1258" s="241">
        <v>4805.23</v>
      </c>
      <c r="E1258" s="241">
        <v>4393</v>
      </c>
    </row>
    <row r="1259" spans="1:5">
      <c r="A1259" s="155">
        <v>2240101</v>
      </c>
      <c r="B1259" s="19" t="s">
        <v>129</v>
      </c>
      <c r="C1259" s="241">
        <v>893.26</v>
      </c>
      <c r="D1259" s="241">
        <v>893.26</v>
      </c>
      <c r="E1259" s="241">
        <v>910</v>
      </c>
    </row>
    <row r="1260" spans="1:5">
      <c r="A1260" s="155">
        <v>2240102</v>
      </c>
      <c r="B1260" s="19" t="s">
        <v>130</v>
      </c>
      <c r="C1260" s="241">
        <v>615.15</v>
      </c>
      <c r="D1260" s="241">
        <v>615.15</v>
      </c>
      <c r="E1260" s="241">
        <v>599</v>
      </c>
    </row>
    <row r="1261" spans="1:5">
      <c r="A1261" s="155">
        <v>2240103</v>
      </c>
      <c r="B1261" s="19" t="s">
        <v>131</v>
      </c>
      <c r="C1261" s="241"/>
      <c r="D1261" s="241"/>
      <c r="E1261" s="241"/>
    </row>
    <row r="1262" spans="1:5">
      <c r="A1262" s="155">
        <v>2240104</v>
      </c>
      <c r="B1262" s="19" t="s">
        <v>1101</v>
      </c>
      <c r="C1262" s="241">
        <v>183.18</v>
      </c>
      <c r="D1262" s="241">
        <v>183.18</v>
      </c>
      <c r="E1262" s="241">
        <v>183</v>
      </c>
    </row>
    <row r="1263" spans="1:5">
      <c r="A1263" s="155">
        <v>2240105</v>
      </c>
      <c r="B1263" s="19" t="s">
        <v>1102</v>
      </c>
      <c r="C1263" s="241"/>
      <c r="D1263" s="241"/>
      <c r="E1263" s="241"/>
    </row>
    <row r="1264" spans="1:5">
      <c r="A1264" s="155">
        <v>2240106</v>
      </c>
      <c r="B1264" s="19" t="s">
        <v>1103</v>
      </c>
      <c r="C1264" s="241">
        <v>1268.52</v>
      </c>
      <c r="D1264" s="241">
        <v>1268.52</v>
      </c>
      <c r="E1264" s="241">
        <v>1189</v>
      </c>
    </row>
    <row r="1265" spans="1:5">
      <c r="A1265" s="155">
        <v>2240107</v>
      </c>
      <c r="B1265" s="19" t="s">
        <v>1104</v>
      </c>
      <c r="C1265" s="241"/>
      <c r="D1265" s="241"/>
      <c r="E1265" s="241"/>
    </row>
    <row r="1266" spans="1:5">
      <c r="A1266" s="155">
        <v>2240108</v>
      </c>
      <c r="B1266" s="19" t="s">
        <v>1105</v>
      </c>
      <c r="C1266" s="241"/>
      <c r="D1266" s="241"/>
      <c r="E1266" s="241"/>
    </row>
    <row r="1267" spans="1:5">
      <c r="A1267" s="155">
        <v>2240109</v>
      </c>
      <c r="B1267" s="19" t="s">
        <v>1106</v>
      </c>
      <c r="C1267" s="241">
        <v>719.2</v>
      </c>
      <c r="D1267" s="241">
        <v>719.2</v>
      </c>
      <c r="E1267" s="241">
        <v>738</v>
      </c>
    </row>
    <row r="1268" spans="1:5">
      <c r="A1268" s="155">
        <v>2240150</v>
      </c>
      <c r="B1268" s="19" t="s">
        <v>138</v>
      </c>
      <c r="C1268" s="241">
        <v>99.86</v>
      </c>
      <c r="D1268" s="241">
        <v>99.86</v>
      </c>
      <c r="E1268" s="241">
        <v>94</v>
      </c>
    </row>
    <row r="1269" spans="1:5">
      <c r="A1269" s="155">
        <v>2240199</v>
      </c>
      <c r="B1269" s="19" t="s">
        <v>1107</v>
      </c>
      <c r="C1269" s="241">
        <v>1026.06</v>
      </c>
      <c r="D1269" s="241">
        <v>1026.06</v>
      </c>
      <c r="E1269" s="241">
        <v>680</v>
      </c>
    </row>
    <row r="1270" spans="1:5">
      <c r="A1270" s="155">
        <v>22402</v>
      </c>
      <c r="B1270" s="7" t="s">
        <v>1108</v>
      </c>
      <c r="C1270" s="241">
        <v>4259.97</v>
      </c>
      <c r="D1270" s="241">
        <v>3753.97</v>
      </c>
      <c r="E1270" s="241">
        <v>3057</v>
      </c>
    </row>
    <row r="1271" spans="1:5">
      <c r="A1271" s="155">
        <v>2240201</v>
      </c>
      <c r="B1271" s="19" t="s">
        <v>129</v>
      </c>
      <c r="C1271" s="241"/>
      <c r="D1271" s="241"/>
      <c r="E1271" s="241"/>
    </row>
    <row r="1272" spans="1:5">
      <c r="A1272" s="155">
        <v>2240202</v>
      </c>
      <c r="B1272" s="19" t="s">
        <v>130</v>
      </c>
      <c r="C1272" s="241">
        <v>482.26</v>
      </c>
      <c r="D1272" s="241">
        <v>482.26</v>
      </c>
      <c r="E1272" s="241">
        <v>432</v>
      </c>
    </row>
    <row r="1273" spans="1:5">
      <c r="A1273" s="155">
        <v>2240203</v>
      </c>
      <c r="B1273" s="19" t="s">
        <v>131</v>
      </c>
      <c r="C1273" s="241"/>
      <c r="D1273" s="241"/>
      <c r="E1273" s="241"/>
    </row>
    <row r="1274" spans="1:5">
      <c r="A1274" s="155">
        <v>2240204</v>
      </c>
      <c r="B1274" s="19" t="s">
        <v>1109</v>
      </c>
      <c r="C1274" s="241">
        <v>2072.5</v>
      </c>
      <c r="D1274" s="241">
        <v>1566.02</v>
      </c>
      <c r="E1274" s="241">
        <v>1766</v>
      </c>
    </row>
    <row r="1275" spans="1:5">
      <c r="A1275" s="155">
        <v>2240299</v>
      </c>
      <c r="B1275" s="19" t="s">
        <v>1110</v>
      </c>
      <c r="C1275" s="241">
        <v>1705.21</v>
      </c>
      <c r="D1275" s="241">
        <v>1705.69</v>
      </c>
      <c r="E1275" s="241">
        <v>859</v>
      </c>
    </row>
    <row r="1276" spans="1:5">
      <c r="A1276" s="155">
        <v>22403</v>
      </c>
      <c r="B1276" s="7" t="s">
        <v>1111</v>
      </c>
      <c r="C1276" s="241"/>
      <c r="D1276" s="241"/>
      <c r="E1276" s="241">
        <v>596</v>
      </c>
    </row>
    <row r="1277" spans="1:5">
      <c r="A1277" s="155">
        <v>2240301</v>
      </c>
      <c r="B1277" s="19" t="s">
        <v>129</v>
      </c>
      <c r="C1277" s="241"/>
      <c r="D1277" s="241"/>
      <c r="E1277" s="241"/>
    </row>
    <row r="1278" spans="1:5">
      <c r="A1278" s="155">
        <v>2240302</v>
      </c>
      <c r="B1278" s="19" t="s">
        <v>130</v>
      </c>
      <c r="C1278" s="241"/>
      <c r="D1278" s="241"/>
      <c r="E1278" s="241"/>
    </row>
    <row r="1279" spans="1:5">
      <c r="A1279" s="155">
        <v>2240303</v>
      </c>
      <c r="B1279" s="19" t="s">
        <v>131</v>
      </c>
      <c r="C1279" s="241"/>
      <c r="D1279" s="241"/>
      <c r="E1279" s="241"/>
    </row>
    <row r="1280" spans="1:5">
      <c r="A1280" s="155">
        <v>2240304</v>
      </c>
      <c r="B1280" s="19" t="s">
        <v>1112</v>
      </c>
      <c r="C1280" s="241"/>
      <c r="D1280" s="241"/>
      <c r="E1280" s="241"/>
    </row>
    <row r="1281" spans="1:5">
      <c r="A1281" s="155">
        <v>2240399</v>
      </c>
      <c r="B1281" s="19" t="s">
        <v>1113</v>
      </c>
      <c r="C1281" s="241"/>
      <c r="D1281" s="241"/>
      <c r="E1281" s="241">
        <v>596</v>
      </c>
    </row>
    <row r="1282" spans="1:5">
      <c r="A1282" s="155">
        <v>22404</v>
      </c>
      <c r="B1282" s="7" t="s">
        <v>1114</v>
      </c>
      <c r="C1282" s="241"/>
      <c r="D1282" s="241"/>
      <c r="E1282" s="241"/>
    </row>
    <row r="1283" spans="1:5">
      <c r="A1283" s="155">
        <v>2240401</v>
      </c>
      <c r="B1283" s="19" t="s">
        <v>129</v>
      </c>
      <c r="C1283" s="241"/>
      <c r="D1283" s="241"/>
      <c r="E1283" s="241"/>
    </row>
    <row r="1284" spans="1:5">
      <c r="A1284" s="155">
        <v>2240402</v>
      </c>
      <c r="B1284" s="19" t="s">
        <v>130</v>
      </c>
      <c r="C1284" s="241"/>
      <c r="D1284" s="241"/>
      <c r="E1284" s="241"/>
    </row>
    <row r="1285" spans="1:5">
      <c r="A1285" s="155">
        <v>2240403</v>
      </c>
      <c r="B1285" s="19" t="s">
        <v>131</v>
      </c>
      <c r="C1285" s="241"/>
      <c r="D1285" s="241"/>
      <c r="E1285" s="241"/>
    </row>
    <row r="1286" spans="1:5">
      <c r="A1286" s="155">
        <v>2240404</v>
      </c>
      <c r="B1286" s="19" t="s">
        <v>1115</v>
      </c>
      <c r="C1286" s="241"/>
      <c r="D1286" s="241"/>
      <c r="E1286" s="241"/>
    </row>
    <row r="1287" spans="1:5">
      <c r="A1287" s="155">
        <v>2240405</v>
      </c>
      <c r="B1287" s="19" t="s">
        <v>1116</v>
      </c>
      <c r="C1287" s="241"/>
      <c r="D1287" s="241"/>
      <c r="E1287" s="241"/>
    </row>
    <row r="1288" spans="1:5">
      <c r="A1288" s="155">
        <v>2240450</v>
      </c>
      <c r="B1288" s="19" t="s">
        <v>138</v>
      </c>
      <c r="C1288" s="241"/>
      <c r="D1288" s="241"/>
      <c r="E1288" s="241"/>
    </row>
    <row r="1289" spans="1:5">
      <c r="A1289" s="155">
        <v>2240499</v>
      </c>
      <c r="B1289" s="19" t="s">
        <v>1117</v>
      </c>
      <c r="C1289" s="241"/>
      <c r="D1289" s="241"/>
      <c r="E1289" s="241"/>
    </row>
    <row r="1290" spans="1:5">
      <c r="A1290" s="155">
        <v>22405</v>
      </c>
      <c r="B1290" s="7" t="s">
        <v>1118</v>
      </c>
      <c r="C1290" s="241"/>
      <c r="D1290" s="241"/>
      <c r="E1290" s="241"/>
    </row>
    <row r="1291" spans="1:5">
      <c r="A1291" s="155">
        <v>2240501</v>
      </c>
      <c r="B1291" s="19" t="s">
        <v>129</v>
      </c>
      <c r="C1291" s="241"/>
      <c r="D1291" s="241"/>
      <c r="E1291" s="241"/>
    </row>
    <row r="1292" spans="1:5">
      <c r="A1292" s="155">
        <v>2240502</v>
      </c>
      <c r="B1292" s="19" t="s">
        <v>130</v>
      </c>
      <c r="C1292" s="241"/>
      <c r="D1292" s="241"/>
      <c r="E1292" s="241"/>
    </row>
    <row r="1293" spans="1:5">
      <c r="A1293" s="155">
        <v>2240503</v>
      </c>
      <c r="B1293" s="19" t="s">
        <v>131</v>
      </c>
      <c r="C1293" s="241"/>
      <c r="D1293" s="241"/>
      <c r="E1293" s="241"/>
    </row>
    <row r="1294" spans="1:5">
      <c r="A1294" s="155">
        <v>2240504</v>
      </c>
      <c r="B1294" s="19" t="s">
        <v>1119</v>
      </c>
      <c r="C1294" s="241"/>
      <c r="D1294" s="241"/>
      <c r="E1294" s="241"/>
    </row>
    <row r="1295" spans="1:5">
      <c r="A1295" s="155">
        <v>2240505</v>
      </c>
      <c r="B1295" s="19" t="s">
        <v>1120</v>
      </c>
      <c r="C1295" s="241"/>
      <c r="D1295" s="241"/>
      <c r="E1295" s="241"/>
    </row>
    <row r="1296" spans="1:5">
      <c r="A1296" s="155">
        <v>2240506</v>
      </c>
      <c r="B1296" s="19" t="s">
        <v>1121</v>
      </c>
      <c r="C1296" s="241"/>
      <c r="D1296" s="241"/>
      <c r="E1296" s="241"/>
    </row>
    <row r="1297" spans="1:5">
      <c r="A1297" s="155">
        <v>2240507</v>
      </c>
      <c r="B1297" s="19" t="s">
        <v>1122</v>
      </c>
      <c r="C1297" s="241"/>
      <c r="D1297" s="241"/>
      <c r="E1297" s="241"/>
    </row>
    <row r="1298" spans="1:5">
      <c r="A1298" s="155">
        <v>2240508</v>
      </c>
      <c r="B1298" s="19" t="s">
        <v>1123</v>
      </c>
      <c r="C1298" s="241"/>
      <c r="D1298" s="241"/>
      <c r="E1298" s="241"/>
    </row>
    <row r="1299" spans="1:5">
      <c r="A1299" s="155">
        <v>2240509</v>
      </c>
      <c r="B1299" s="19" t="s">
        <v>1124</v>
      </c>
      <c r="C1299" s="241"/>
      <c r="D1299" s="241"/>
      <c r="E1299" s="241"/>
    </row>
    <row r="1300" spans="1:5">
      <c r="A1300" s="155">
        <v>2240510</v>
      </c>
      <c r="B1300" s="19" t="s">
        <v>1125</v>
      </c>
      <c r="C1300" s="241"/>
      <c r="D1300" s="241"/>
      <c r="E1300" s="241"/>
    </row>
    <row r="1301" spans="1:5">
      <c r="A1301" s="155">
        <v>2240550</v>
      </c>
      <c r="B1301" s="19" t="s">
        <v>1126</v>
      </c>
      <c r="C1301" s="241"/>
      <c r="D1301" s="241"/>
      <c r="E1301" s="241"/>
    </row>
    <row r="1302" spans="1:5">
      <c r="A1302" s="155">
        <v>2240599</v>
      </c>
      <c r="B1302" s="19" t="s">
        <v>1127</v>
      </c>
      <c r="C1302" s="241"/>
      <c r="D1302" s="241"/>
      <c r="E1302" s="241"/>
    </row>
    <row r="1303" spans="1:5">
      <c r="A1303" s="155">
        <v>22406</v>
      </c>
      <c r="B1303" s="7" t="s">
        <v>1128</v>
      </c>
      <c r="C1303" s="241">
        <v>458.8</v>
      </c>
      <c r="D1303" s="241">
        <v>458.8</v>
      </c>
      <c r="E1303" s="241">
        <v>425</v>
      </c>
    </row>
    <row r="1304" spans="1:5">
      <c r="A1304" s="155">
        <v>2240601</v>
      </c>
      <c r="B1304" s="19" t="s">
        <v>1129</v>
      </c>
      <c r="C1304" s="241">
        <v>358.8</v>
      </c>
      <c r="D1304" s="241">
        <v>358.8</v>
      </c>
      <c r="E1304" s="241">
        <v>325</v>
      </c>
    </row>
    <row r="1305" spans="1:5">
      <c r="A1305" s="155">
        <v>2240602</v>
      </c>
      <c r="B1305" s="19" t="s">
        <v>1130</v>
      </c>
      <c r="C1305" s="241"/>
      <c r="D1305" s="241"/>
      <c r="E1305" s="241"/>
    </row>
    <row r="1306" spans="1:5">
      <c r="A1306" s="155">
        <v>2240699</v>
      </c>
      <c r="B1306" s="19" t="s">
        <v>1131</v>
      </c>
      <c r="C1306" s="241">
        <v>100</v>
      </c>
      <c r="D1306" s="241">
        <v>100</v>
      </c>
      <c r="E1306" s="241">
        <v>100</v>
      </c>
    </row>
    <row r="1307" spans="1:5">
      <c r="A1307" s="155">
        <v>22407</v>
      </c>
      <c r="B1307" s="7" t="s">
        <v>1132</v>
      </c>
      <c r="C1307" s="241"/>
      <c r="D1307" s="241"/>
      <c r="E1307" s="247"/>
    </row>
    <row r="1308" spans="1:5">
      <c r="A1308" s="155">
        <v>2240703</v>
      </c>
      <c r="B1308" s="19" t="s">
        <v>1133</v>
      </c>
      <c r="C1308" s="241"/>
      <c r="D1308" s="241"/>
      <c r="E1308" s="241"/>
    </row>
    <row r="1309" spans="1:5">
      <c r="A1309" s="155">
        <v>2240704</v>
      </c>
      <c r="B1309" s="19" t="s">
        <v>1134</v>
      </c>
      <c r="C1309" s="241"/>
      <c r="D1309" s="241"/>
      <c r="E1309" s="241"/>
    </row>
    <row r="1310" spans="1:5">
      <c r="A1310" s="155">
        <v>2240799</v>
      </c>
      <c r="B1310" s="19" t="s">
        <v>1135</v>
      </c>
      <c r="C1310" s="241"/>
      <c r="D1310" s="241"/>
      <c r="E1310" s="241"/>
    </row>
    <row r="1311" spans="1:5">
      <c r="A1311" s="155">
        <v>22499</v>
      </c>
      <c r="B1311" s="7" t="s">
        <v>1136</v>
      </c>
      <c r="C1311" s="241"/>
      <c r="D1311" s="241"/>
      <c r="E1311" s="241"/>
    </row>
    <row r="1312" spans="1:5">
      <c r="A1312" s="155">
        <v>2249999</v>
      </c>
      <c r="B1312" s="19" t="s">
        <v>1137</v>
      </c>
      <c r="C1312" s="241"/>
      <c r="D1312" s="241"/>
      <c r="E1312" s="241"/>
    </row>
    <row r="1313" spans="1:5">
      <c r="A1313" s="155">
        <v>229</v>
      </c>
      <c r="B1313" s="7" t="s">
        <v>1138</v>
      </c>
      <c r="C1313" s="241">
        <v>31595</v>
      </c>
      <c r="D1313" s="241">
        <v>26582</v>
      </c>
      <c r="E1313" s="241">
        <v>968</v>
      </c>
    </row>
    <row r="1314" spans="1:5">
      <c r="A1314" s="155">
        <v>22999</v>
      </c>
      <c r="B1314" s="7" t="s">
        <v>1139</v>
      </c>
      <c r="C1314" s="241">
        <v>31595</v>
      </c>
      <c r="D1314" s="241">
        <v>26582</v>
      </c>
      <c r="E1314" s="241">
        <v>968</v>
      </c>
    </row>
    <row r="1315" spans="1:5">
      <c r="A1315" s="155">
        <v>2299999</v>
      </c>
      <c r="B1315" s="19" t="s">
        <v>1140</v>
      </c>
      <c r="C1315" s="241">
        <v>31595</v>
      </c>
      <c r="D1315" s="241">
        <v>26582</v>
      </c>
      <c r="E1315" s="241">
        <v>968</v>
      </c>
    </row>
    <row r="1316" spans="1:5">
      <c r="A1316" s="155">
        <v>232</v>
      </c>
      <c r="B1316" s="7" t="s">
        <v>1141</v>
      </c>
      <c r="C1316" s="241">
        <v>1152</v>
      </c>
      <c r="D1316" s="241">
        <v>1152</v>
      </c>
      <c r="E1316" s="241">
        <v>1152</v>
      </c>
    </row>
    <row r="1317" spans="1:5">
      <c r="A1317" s="155">
        <v>23201</v>
      </c>
      <c r="B1317" s="7" t="s">
        <v>1142</v>
      </c>
      <c r="C1317" s="241"/>
      <c r="D1317" s="241"/>
      <c r="E1317" s="241"/>
    </row>
    <row r="1318" spans="1:5">
      <c r="A1318" s="155">
        <v>23202</v>
      </c>
      <c r="B1318" s="7" t="s">
        <v>1143</v>
      </c>
      <c r="C1318" s="241"/>
      <c r="D1318" s="241"/>
      <c r="E1318" s="241"/>
    </row>
    <row r="1319" spans="1:5">
      <c r="A1319" s="155">
        <v>23203</v>
      </c>
      <c r="B1319" s="7" t="s">
        <v>1144</v>
      </c>
      <c r="C1319" s="241">
        <v>1152</v>
      </c>
      <c r="D1319" s="241">
        <v>1152</v>
      </c>
      <c r="E1319" s="241">
        <v>1152</v>
      </c>
    </row>
    <row r="1320" spans="1:5">
      <c r="A1320" s="155">
        <v>2320301</v>
      </c>
      <c r="B1320" s="19" t="s">
        <v>1145</v>
      </c>
      <c r="C1320" s="241">
        <v>1152</v>
      </c>
      <c r="D1320" s="241">
        <v>1152</v>
      </c>
      <c r="E1320" s="241">
        <v>1152</v>
      </c>
    </row>
    <row r="1321" spans="1:5">
      <c r="A1321" s="155">
        <v>2320302</v>
      </c>
      <c r="B1321" s="19" t="s">
        <v>1146</v>
      </c>
      <c r="C1321" s="241"/>
      <c r="D1321" s="241"/>
      <c r="E1321" s="241"/>
    </row>
    <row r="1322" spans="1:5">
      <c r="A1322" s="155">
        <v>2320303</v>
      </c>
      <c r="B1322" s="19" t="s">
        <v>1147</v>
      </c>
      <c r="C1322" s="241"/>
      <c r="D1322" s="241"/>
      <c r="E1322" s="241"/>
    </row>
    <row r="1323" spans="1:5">
      <c r="A1323" s="155">
        <v>2320399</v>
      </c>
      <c r="B1323" s="19" t="s">
        <v>1148</v>
      </c>
      <c r="C1323" s="241"/>
      <c r="D1323" s="241"/>
      <c r="E1323" s="241"/>
    </row>
    <row r="1324" spans="1:5">
      <c r="A1324" s="155">
        <v>233</v>
      </c>
      <c r="B1324" s="7" t="s">
        <v>1149</v>
      </c>
      <c r="C1324" s="241"/>
      <c r="D1324" s="241"/>
      <c r="E1324" s="241"/>
    </row>
    <row r="1325" spans="1:5">
      <c r="A1325" s="155">
        <v>23301</v>
      </c>
      <c r="B1325" s="7" t="s">
        <v>1150</v>
      </c>
      <c r="C1325" s="241"/>
      <c r="D1325" s="241"/>
      <c r="E1325" s="241"/>
    </row>
    <row r="1326" spans="1:5">
      <c r="A1326" s="155">
        <v>23302</v>
      </c>
      <c r="B1326" s="7" t="s">
        <v>1151</v>
      </c>
      <c r="C1326" s="241"/>
      <c r="D1326" s="241"/>
      <c r="E1326" s="241"/>
    </row>
    <row r="1327" spans="1:5">
      <c r="A1327" s="155">
        <v>23303</v>
      </c>
      <c r="B1327" s="7" t="s">
        <v>1152</v>
      </c>
      <c r="C1327" s="241"/>
      <c r="D1327" s="241"/>
      <c r="E1327" s="241"/>
    </row>
  </sheetData>
  <mergeCells count="1">
    <mergeCell ref="A2:E2"/>
  </mergeCells>
  <printOptions horizontalCentered="true"/>
  <pageMargins left="0.31496062992126" right="0.236220472440945" top="0.511811023622047" bottom="0.62992125984252" header="0" footer="0"/>
  <pageSetup paperSize="9" fitToHeight="0" orientation="portrait"/>
  <headerFooter alignWithMargins="0">
    <oddFooter>&amp;C第 &amp;P 页 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70"/>
  <sheetViews>
    <sheetView showGridLines="0" workbookViewId="0">
      <pane xSplit="1" ySplit="4" topLeftCell="B5" activePane="bottomRight" state="frozen"/>
      <selection/>
      <selection pane="topRight"/>
      <selection pane="bottomLeft"/>
      <selection pane="bottomRight" activeCell="M34" sqref="M34"/>
    </sheetView>
  </sheetViews>
  <sheetFormatPr defaultColWidth="9" defaultRowHeight="13.5" outlineLevelCol="4"/>
  <cols>
    <col min="1" max="1" width="8.7" style="203" customWidth="true"/>
    <col min="2" max="2" width="32.5" style="203" customWidth="true"/>
    <col min="3" max="3" width="14.2" style="203" customWidth="true"/>
    <col min="4" max="4" width="22.5" style="218" customWidth="true"/>
    <col min="5" max="16384" width="9" style="54"/>
  </cols>
  <sheetData>
    <row r="1" spans="1:1">
      <c r="A1" s="204" t="s">
        <v>1156</v>
      </c>
    </row>
    <row r="2" s="200" customFormat="true" ht="39.75" customHeight="true" spans="1:4">
      <c r="A2" s="205" t="s">
        <v>1157</v>
      </c>
      <c r="B2" s="205"/>
      <c r="C2" s="205"/>
      <c r="D2" s="205"/>
    </row>
    <row r="3" ht="15.6" customHeight="true" spans="2:4">
      <c r="B3" s="219"/>
      <c r="C3" s="219"/>
      <c r="D3" s="220" t="s">
        <v>34</v>
      </c>
    </row>
    <row r="4" s="217" customFormat="true" ht="31.5" spans="1:4">
      <c r="A4" s="208" t="s">
        <v>42</v>
      </c>
      <c r="B4" s="208" t="s">
        <v>105</v>
      </c>
      <c r="C4" s="221" t="s">
        <v>36</v>
      </c>
      <c r="D4" s="222" t="s">
        <v>1158</v>
      </c>
    </row>
    <row r="5" s="202" customFormat="true" spans="1:4">
      <c r="A5" s="223"/>
      <c r="B5" s="212" t="s">
        <v>1155</v>
      </c>
      <c r="C5" s="224">
        <f>SUM(C6,C11,C22,C30,C37,C41,C44,C48,C51,C57,C61,C66)</f>
        <v>639333</v>
      </c>
      <c r="D5" s="224">
        <v>678298</v>
      </c>
    </row>
    <row r="6" s="202" customFormat="true" spans="1:5">
      <c r="A6" s="155">
        <v>501</v>
      </c>
      <c r="B6" s="225" t="s">
        <v>1159</v>
      </c>
      <c r="C6" s="157">
        <v>103894</v>
      </c>
      <c r="D6" s="215">
        <v>101302</v>
      </c>
      <c r="E6" s="216"/>
    </row>
    <row r="7" s="202" customFormat="true" spans="1:5">
      <c r="A7" s="155">
        <v>50101</v>
      </c>
      <c r="B7" s="226" t="s">
        <v>1160</v>
      </c>
      <c r="C7" s="157">
        <v>0</v>
      </c>
      <c r="D7" s="215">
        <v>60865</v>
      </c>
      <c r="E7" s="216"/>
    </row>
    <row r="8" s="202" customFormat="true" spans="1:5">
      <c r="A8" s="155">
        <v>50102</v>
      </c>
      <c r="B8" s="226" t="s">
        <v>1161</v>
      </c>
      <c r="C8" s="157">
        <v>0</v>
      </c>
      <c r="D8" s="215">
        <v>6968</v>
      </c>
      <c r="E8" s="216"/>
    </row>
    <row r="9" s="202" customFormat="true" spans="1:5">
      <c r="A9" s="155">
        <v>50103</v>
      </c>
      <c r="B9" s="226" t="s">
        <v>1162</v>
      </c>
      <c r="C9" s="157">
        <v>0</v>
      </c>
      <c r="D9" s="215">
        <v>5432</v>
      </c>
      <c r="E9" s="216"/>
    </row>
    <row r="10" s="202" customFormat="true" spans="1:5">
      <c r="A10" s="155">
        <v>50199</v>
      </c>
      <c r="B10" s="226" t="s">
        <v>1163</v>
      </c>
      <c r="C10" s="157">
        <v>0</v>
      </c>
      <c r="D10" s="215">
        <v>28037</v>
      </c>
      <c r="E10" s="216"/>
    </row>
    <row r="11" s="202" customFormat="true" spans="1:5">
      <c r="A11" s="155">
        <v>502</v>
      </c>
      <c r="B11" s="225" t="s">
        <v>1164</v>
      </c>
      <c r="C11" s="157">
        <v>128950</v>
      </c>
      <c r="D11" s="215">
        <v>128906</v>
      </c>
      <c r="E11" s="216"/>
    </row>
    <row r="12" s="202" customFormat="true" spans="1:5">
      <c r="A12" s="155">
        <v>50201</v>
      </c>
      <c r="B12" s="226" t="s">
        <v>1165</v>
      </c>
      <c r="C12" s="157">
        <v>0</v>
      </c>
      <c r="D12" s="215">
        <v>30272</v>
      </c>
      <c r="E12" s="216"/>
    </row>
    <row r="13" s="202" customFormat="true" spans="1:5">
      <c r="A13" s="155">
        <v>50202</v>
      </c>
      <c r="B13" s="226" t="s">
        <v>1166</v>
      </c>
      <c r="C13" s="157">
        <v>0</v>
      </c>
      <c r="D13" s="215">
        <v>633</v>
      </c>
      <c r="E13" s="216"/>
    </row>
    <row r="14" s="202" customFormat="true" spans="1:5">
      <c r="A14" s="155">
        <v>50203</v>
      </c>
      <c r="B14" s="226" t="s">
        <v>1167</v>
      </c>
      <c r="C14" s="157">
        <v>0</v>
      </c>
      <c r="D14" s="215">
        <v>697</v>
      </c>
      <c r="E14" s="216"/>
    </row>
    <row r="15" s="202" customFormat="true" spans="1:5">
      <c r="A15" s="155">
        <v>50204</v>
      </c>
      <c r="B15" s="226" t="s">
        <v>1168</v>
      </c>
      <c r="C15" s="157">
        <v>0</v>
      </c>
      <c r="D15" s="215">
        <v>1706</v>
      </c>
      <c r="E15" s="216"/>
    </row>
    <row r="16" s="202" customFormat="true" spans="1:5">
      <c r="A16" s="155">
        <v>50205</v>
      </c>
      <c r="B16" s="226" t="s">
        <v>1169</v>
      </c>
      <c r="C16" s="157">
        <v>0</v>
      </c>
      <c r="D16" s="215">
        <v>77856</v>
      </c>
      <c r="E16" s="216"/>
    </row>
    <row r="17" s="202" customFormat="true" spans="1:5">
      <c r="A17" s="155">
        <v>50206</v>
      </c>
      <c r="B17" s="226" t="s">
        <v>1170</v>
      </c>
      <c r="C17" s="157">
        <v>0</v>
      </c>
      <c r="D17" s="215">
        <v>9</v>
      </c>
      <c r="E17" s="216"/>
    </row>
    <row r="18" s="202" customFormat="true" spans="1:5">
      <c r="A18" s="155">
        <v>50207</v>
      </c>
      <c r="B18" s="226" t="s">
        <v>1171</v>
      </c>
      <c r="C18" s="157">
        <v>0</v>
      </c>
      <c r="D18" s="215">
        <v>1</v>
      </c>
      <c r="E18" s="216"/>
    </row>
    <row r="19" s="202" customFormat="true" spans="1:5">
      <c r="A19" s="155">
        <v>50208</v>
      </c>
      <c r="B19" s="226" t="s">
        <v>1172</v>
      </c>
      <c r="C19" s="157">
        <v>0</v>
      </c>
      <c r="D19" s="215">
        <v>1063</v>
      </c>
      <c r="E19" s="216"/>
    </row>
    <row r="20" s="202" customFormat="true" spans="1:5">
      <c r="A20" s="155">
        <v>50209</v>
      </c>
      <c r="B20" s="226" t="s">
        <v>1173</v>
      </c>
      <c r="C20" s="157">
        <v>0</v>
      </c>
      <c r="D20" s="215">
        <v>5957</v>
      </c>
      <c r="E20" s="216"/>
    </row>
    <row r="21" s="202" customFormat="true" spans="1:5">
      <c r="A21" s="155">
        <v>50299</v>
      </c>
      <c r="B21" s="226" t="s">
        <v>1174</v>
      </c>
      <c r="C21" s="157">
        <v>0</v>
      </c>
      <c r="D21" s="215">
        <v>10712</v>
      </c>
      <c r="E21" s="216"/>
    </row>
    <row r="22" s="202" customFormat="true" spans="1:5">
      <c r="A22" s="155">
        <v>503</v>
      </c>
      <c r="B22" s="225" t="s">
        <v>1175</v>
      </c>
      <c r="C22" s="157">
        <v>8859</v>
      </c>
      <c r="D22" s="215">
        <v>-26419</v>
      </c>
      <c r="E22" s="216"/>
    </row>
    <row r="23" s="202" customFormat="true" spans="1:5">
      <c r="A23" s="155">
        <v>50301</v>
      </c>
      <c r="B23" s="226" t="s">
        <v>1176</v>
      </c>
      <c r="C23" s="157">
        <v>0</v>
      </c>
      <c r="D23" s="215">
        <v>0</v>
      </c>
      <c r="E23" s="216"/>
    </row>
    <row r="24" s="202" customFormat="true" spans="1:5">
      <c r="A24" s="155">
        <v>50302</v>
      </c>
      <c r="B24" s="226" t="s">
        <v>1177</v>
      </c>
      <c r="C24" s="157">
        <v>0</v>
      </c>
      <c r="D24" s="215">
        <v>817</v>
      </c>
      <c r="E24" s="216"/>
    </row>
    <row r="25" s="202" customFormat="true" spans="1:5">
      <c r="A25" s="155">
        <v>50303</v>
      </c>
      <c r="B25" s="226" t="s">
        <v>1178</v>
      </c>
      <c r="C25" s="157">
        <v>0</v>
      </c>
      <c r="D25" s="215">
        <v>35</v>
      </c>
      <c r="E25" s="216"/>
    </row>
    <row r="26" s="202" customFormat="true" spans="1:5">
      <c r="A26" s="155">
        <v>50305</v>
      </c>
      <c r="B26" s="226" t="s">
        <v>1179</v>
      </c>
      <c r="C26" s="157">
        <v>0</v>
      </c>
      <c r="D26" s="215">
        <v>0</v>
      </c>
      <c r="E26" s="216"/>
    </row>
    <row r="27" s="202" customFormat="true" spans="1:5">
      <c r="A27" s="155">
        <v>50306</v>
      </c>
      <c r="B27" s="226" t="s">
        <v>1180</v>
      </c>
      <c r="C27" s="157">
        <v>0</v>
      </c>
      <c r="D27" s="215">
        <v>4598</v>
      </c>
      <c r="E27" s="216"/>
    </row>
    <row r="28" s="202" customFormat="true" spans="1:5">
      <c r="A28" s="155">
        <v>50307</v>
      </c>
      <c r="B28" s="226" t="s">
        <v>1181</v>
      </c>
      <c r="C28" s="157">
        <v>0</v>
      </c>
      <c r="D28" s="215">
        <v>845</v>
      </c>
      <c r="E28" s="216"/>
    </row>
    <row r="29" s="202" customFormat="true" spans="1:5">
      <c r="A29" s="155">
        <v>50399</v>
      </c>
      <c r="B29" s="226" t="s">
        <v>1182</v>
      </c>
      <c r="C29" s="157">
        <v>0</v>
      </c>
      <c r="D29" s="215">
        <v>-32714</v>
      </c>
      <c r="E29" s="216"/>
    </row>
    <row r="30" s="202" customFormat="true" spans="1:5">
      <c r="A30" s="155">
        <v>504</v>
      </c>
      <c r="B30" s="225" t="s">
        <v>1183</v>
      </c>
      <c r="C30" s="157">
        <v>33756</v>
      </c>
      <c r="D30" s="215">
        <v>23218</v>
      </c>
      <c r="E30" s="216"/>
    </row>
    <row r="31" s="202" customFormat="true" spans="1:5">
      <c r="A31" s="155">
        <v>50401</v>
      </c>
      <c r="B31" s="226" t="s">
        <v>1176</v>
      </c>
      <c r="C31" s="157">
        <v>0</v>
      </c>
      <c r="D31" s="215">
        <v>0</v>
      </c>
      <c r="E31" s="216"/>
    </row>
    <row r="32" s="202" customFormat="true" spans="1:5">
      <c r="A32" s="155">
        <v>50402</v>
      </c>
      <c r="B32" s="226" t="s">
        <v>1177</v>
      </c>
      <c r="C32" s="157">
        <v>0</v>
      </c>
      <c r="D32" s="215">
        <v>9690</v>
      </c>
      <c r="E32" s="216"/>
    </row>
    <row r="33" s="202" customFormat="true" spans="1:5">
      <c r="A33" s="155">
        <v>50403</v>
      </c>
      <c r="B33" s="226" t="s">
        <v>1178</v>
      </c>
      <c r="C33" s="157">
        <v>0</v>
      </c>
      <c r="D33" s="215">
        <v>0</v>
      </c>
      <c r="E33" s="216"/>
    </row>
    <row r="34" s="202" customFormat="true" spans="1:5">
      <c r="A34" s="155">
        <v>50404</v>
      </c>
      <c r="B34" s="226" t="s">
        <v>1180</v>
      </c>
      <c r="C34" s="157">
        <v>0</v>
      </c>
      <c r="D34" s="215">
        <v>6171</v>
      </c>
      <c r="E34" s="216"/>
    </row>
    <row r="35" s="202" customFormat="true" spans="1:5">
      <c r="A35" s="155">
        <v>50405</v>
      </c>
      <c r="B35" s="226" t="s">
        <v>1181</v>
      </c>
      <c r="C35" s="157">
        <v>0</v>
      </c>
      <c r="D35" s="215">
        <v>3059</v>
      </c>
      <c r="E35" s="216"/>
    </row>
    <row r="36" s="202" customFormat="true" spans="1:5">
      <c r="A36" s="155">
        <v>50499</v>
      </c>
      <c r="B36" s="226" t="s">
        <v>1182</v>
      </c>
      <c r="C36" s="157">
        <v>0</v>
      </c>
      <c r="D36" s="215">
        <v>4298</v>
      </c>
      <c r="E36" s="216"/>
    </row>
    <row r="37" s="202" customFormat="true" spans="1:5">
      <c r="A37" s="155">
        <v>505</v>
      </c>
      <c r="B37" s="225" t="s">
        <v>1184</v>
      </c>
      <c r="C37" s="157">
        <v>200190</v>
      </c>
      <c r="D37" s="215">
        <v>205306</v>
      </c>
      <c r="E37" s="216"/>
    </row>
    <row r="38" s="202" customFormat="true" spans="1:5">
      <c r="A38" s="155">
        <v>50501</v>
      </c>
      <c r="B38" s="226" t="s">
        <v>1185</v>
      </c>
      <c r="C38" s="157">
        <v>0</v>
      </c>
      <c r="D38" s="215">
        <v>145715</v>
      </c>
      <c r="E38" s="216"/>
    </row>
    <row r="39" s="202" customFormat="true" spans="1:5">
      <c r="A39" s="155">
        <v>50502</v>
      </c>
      <c r="B39" s="226" t="s">
        <v>1186</v>
      </c>
      <c r="C39" s="157">
        <v>0</v>
      </c>
      <c r="D39" s="215">
        <v>59568</v>
      </c>
      <c r="E39" s="216"/>
    </row>
    <row r="40" s="202" customFormat="true" spans="1:5">
      <c r="A40" s="155">
        <v>50599</v>
      </c>
      <c r="B40" s="226" t="s">
        <v>1187</v>
      </c>
      <c r="C40" s="157">
        <v>0</v>
      </c>
      <c r="D40" s="215">
        <v>23</v>
      </c>
      <c r="E40" s="216"/>
    </row>
    <row r="41" s="202" customFormat="true" spans="1:5">
      <c r="A41" s="155">
        <v>506</v>
      </c>
      <c r="B41" s="225" t="s">
        <v>1188</v>
      </c>
      <c r="C41" s="157">
        <v>67027</v>
      </c>
      <c r="D41" s="215">
        <v>178610</v>
      </c>
      <c r="E41" s="216"/>
    </row>
    <row r="42" s="202" customFormat="true" spans="1:5">
      <c r="A42" s="155">
        <v>50601</v>
      </c>
      <c r="B42" s="226" t="s">
        <v>1189</v>
      </c>
      <c r="C42" s="157">
        <v>0</v>
      </c>
      <c r="D42" s="215">
        <v>5083</v>
      </c>
      <c r="E42" s="216"/>
    </row>
    <row r="43" s="202" customFormat="true" spans="1:5">
      <c r="A43" s="155">
        <v>50602</v>
      </c>
      <c r="B43" s="226" t="s">
        <v>1190</v>
      </c>
      <c r="C43" s="157">
        <v>0</v>
      </c>
      <c r="D43" s="215">
        <v>173527</v>
      </c>
      <c r="E43" s="216"/>
    </row>
    <row r="44" s="202" customFormat="true" spans="1:5">
      <c r="A44" s="155">
        <v>507</v>
      </c>
      <c r="B44" s="225" t="s">
        <v>1191</v>
      </c>
      <c r="C44" s="157">
        <v>12745</v>
      </c>
      <c r="D44" s="215">
        <v>14023</v>
      </c>
      <c r="E44" s="216"/>
    </row>
    <row r="45" s="202" customFormat="true" spans="1:5">
      <c r="A45" s="155">
        <v>50701</v>
      </c>
      <c r="B45" s="226" t="s">
        <v>1192</v>
      </c>
      <c r="C45" s="157">
        <v>0</v>
      </c>
      <c r="D45" s="215">
        <v>7782</v>
      </c>
      <c r="E45" s="216"/>
    </row>
    <row r="46" s="202" customFormat="true" spans="1:5">
      <c r="A46" s="155">
        <v>50702</v>
      </c>
      <c r="B46" s="226" t="s">
        <v>1193</v>
      </c>
      <c r="C46" s="157">
        <v>0</v>
      </c>
      <c r="D46" s="215">
        <v>0</v>
      </c>
      <c r="E46" s="216"/>
    </row>
    <row r="47" s="202" customFormat="true" spans="1:5">
      <c r="A47" s="155">
        <v>50799</v>
      </c>
      <c r="B47" s="226" t="s">
        <v>1194</v>
      </c>
      <c r="C47" s="157">
        <v>0</v>
      </c>
      <c r="D47" s="215">
        <v>6241</v>
      </c>
      <c r="E47" s="216"/>
    </row>
    <row r="48" s="202" customFormat="true" spans="1:5">
      <c r="A48" s="155">
        <v>508</v>
      </c>
      <c r="B48" s="225" t="s">
        <v>1195</v>
      </c>
      <c r="C48" s="157">
        <v>0</v>
      </c>
      <c r="D48" s="215">
        <v>187</v>
      </c>
      <c r="E48" s="216"/>
    </row>
    <row r="49" s="202" customFormat="true" spans="1:5">
      <c r="A49" s="155">
        <v>50801</v>
      </c>
      <c r="B49" s="226" t="s">
        <v>1196</v>
      </c>
      <c r="C49" s="157">
        <v>0</v>
      </c>
      <c r="D49" s="215">
        <v>0</v>
      </c>
      <c r="E49" s="216"/>
    </row>
    <row r="50" s="202" customFormat="true" spans="1:5">
      <c r="A50" s="155">
        <v>50802</v>
      </c>
      <c r="B50" s="226" t="s">
        <v>1197</v>
      </c>
      <c r="C50" s="157">
        <v>0</v>
      </c>
      <c r="D50" s="215">
        <v>187</v>
      </c>
      <c r="E50" s="216"/>
    </row>
    <row r="51" s="202" customFormat="true" spans="1:5">
      <c r="A51" s="155">
        <v>509</v>
      </c>
      <c r="B51" s="225" t="s">
        <v>1198</v>
      </c>
      <c r="C51" s="157">
        <v>47236</v>
      </c>
      <c r="D51" s="215">
        <v>47814</v>
      </c>
      <c r="E51" s="216"/>
    </row>
    <row r="52" s="202" customFormat="true" spans="1:5">
      <c r="A52" s="155">
        <v>50901</v>
      </c>
      <c r="B52" s="226" t="s">
        <v>1199</v>
      </c>
      <c r="C52" s="157">
        <v>0</v>
      </c>
      <c r="D52" s="215">
        <v>24144</v>
      </c>
      <c r="E52" s="216"/>
    </row>
    <row r="53" s="202" customFormat="true" spans="1:5">
      <c r="A53" s="155">
        <v>50902</v>
      </c>
      <c r="B53" s="226" t="s">
        <v>1200</v>
      </c>
      <c r="C53" s="157">
        <v>0</v>
      </c>
      <c r="D53" s="215">
        <v>474</v>
      </c>
      <c r="E53" s="216"/>
    </row>
    <row r="54" s="202" customFormat="true" spans="1:5">
      <c r="A54" s="155">
        <v>50903</v>
      </c>
      <c r="B54" s="226" t="s">
        <v>1201</v>
      </c>
      <c r="C54" s="157">
        <v>0</v>
      </c>
      <c r="D54" s="215">
        <v>0</v>
      </c>
      <c r="E54" s="216"/>
    </row>
    <row r="55" s="202" customFormat="true" spans="1:5">
      <c r="A55" s="155">
        <v>50905</v>
      </c>
      <c r="B55" s="226" t="s">
        <v>1202</v>
      </c>
      <c r="C55" s="157">
        <v>0</v>
      </c>
      <c r="D55" s="215">
        <v>14121</v>
      </c>
      <c r="E55" s="216"/>
    </row>
    <row r="56" s="202" customFormat="true" spans="1:5">
      <c r="A56" s="155">
        <v>50999</v>
      </c>
      <c r="B56" s="226" t="s">
        <v>1203</v>
      </c>
      <c r="C56" s="157">
        <v>0</v>
      </c>
      <c r="D56" s="215">
        <v>9075</v>
      </c>
      <c r="E56" s="216"/>
    </row>
    <row r="57" s="202" customFormat="true" spans="1:5">
      <c r="A57" s="155">
        <v>510</v>
      </c>
      <c r="B57" s="225" t="s">
        <v>1204</v>
      </c>
      <c r="C57" s="157">
        <v>0</v>
      </c>
      <c r="D57" s="215">
        <v>0</v>
      </c>
      <c r="E57" s="216"/>
    </row>
    <row r="58" s="202" customFormat="true" spans="1:5">
      <c r="A58" s="155">
        <v>51002</v>
      </c>
      <c r="B58" s="226" t="s">
        <v>1205</v>
      </c>
      <c r="C58" s="157">
        <v>0</v>
      </c>
      <c r="D58" s="215">
        <v>0</v>
      </c>
      <c r="E58" s="216"/>
    </row>
    <row r="59" s="202" customFormat="true" spans="1:5">
      <c r="A59" s="155">
        <v>51003</v>
      </c>
      <c r="B59" s="226" t="s">
        <v>517</v>
      </c>
      <c r="C59" s="227">
        <v>0</v>
      </c>
      <c r="D59" s="215">
        <v>0</v>
      </c>
      <c r="E59" s="216"/>
    </row>
    <row r="60" s="202" customFormat="true" spans="1:5">
      <c r="A60" s="155">
        <v>51004</v>
      </c>
      <c r="B60" s="228" t="s">
        <v>1206</v>
      </c>
      <c r="C60" s="157">
        <v>0</v>
      </c>
      <c r="D60" s="215">
        <v>0</v>
      </c>
      <c r="E60" s="216"/>
    </row>
    <row r="61" s="202" customFormat="true" spans="1:5">
      <c r="A61" s="155">
        <v>511</v>
      </c>
      <c r="B61" s="225" t="s">
        <v>1207</v>
      </c>
      <c r="C61" s="229">
        <v>1152</v>
      </c>
      <c r="D61" s="215">
        <v>1152</v>
      </c>
      <c r="E61" s="216"/>
    </row>
    <row r="62" s="202" customFormat="true" spans="1:5">
      <c r="A62" s="155">
        <v>51101</v>
      </c>
      <c r="B62" s="226" t="s">
        <v>1208</v>
      </c>
      <c r="C62" s="157">
        <v>0</v>
      </c>
      <c r="D62" s="215">
        <v>1152</v>
      </c>
      <c r="E62" s="216"/>
    </row>
    <row r="63" s="202" customFormat="true" spans="1:5">
      <c r="A63" s="155">
        <v>51102</v>
      </c>
      <c r="B63" s="226" t="s">
        <v>1209</v>
      </c>
      <c r="C63" s="157">
        <v>0</v>
      </c>
      <c r="D63" s="215">
        <v>0</v>
      </c>
      <c r="E63" s="216"/>
    </row>
    <row r="64" s="202" customFormat="true" spans="1:5">
      <c r="A64" s="155">
        <v>51103</v>
      </c>
      <c r="B64" s="226" t="s">
        <v>1210</v>
      </c>
      <c r="C64" s="157">
        <v>0</v>
      </c>
      <c r="D64" s="215">
        <v>0</v>
      </c>
      <c r="E64" s="216"/>
    </row>
    <row r="65" s="202" customFormat="true" spans="1:5">
      <c r="A65" s="155">
        <v>51104</v>
      </c>
      <c r="B65" s="226" t="s">
        <v>1211</v>
      </c>
      <c r="C65" s="157">
        <v>0</v>
      </c>
      <c r="D65" s="215">
        <v>0</v>
      </c>
      <c r="E65" s="216"/>
    </row>
    <row r="66" s="202" customFormat="true" spans="1:5">
      <c r="A66" s="155">
        <v>599</v>
      </c>
      <c r="B66" s="225" t="s">
        <v>1212</v>
      </c>
      <c r="C66" s="157">
        <v>35524</v>
      </c>
      <c r="D66" s="215">
        <v>4199</v>
      </c>
      <c r="E66" s="216"/>
    </row>
    <row r="67" spans="1:5">
      <c r="A67" s="155">
        <v>59906</v>
      </c>
      <c r="B67" s="226" t="s">
        <v>1213</v>
      </c>
      <c r="C67" s="157">
        <v>0</v>
      </c>
      <c r="D67" s="215">
        <v>2</v>
      </c>
      <c r="E67" s="216"/>
    </row>
    <row r="68" spans="1:5">
      <c r="A68" s="155">
        <v>59907</v>
      </c>
      <c r="B68" s="226" t="s">
        <v>1214</v>
      </c>
      <c r="C68" s="157">
        <v>0</v>
      </c>
      <c r="D68" s="230"/>
      <c r="E68" s="216"/>
    </row>
    <row r="69" spans="1:5">
      <c r="A69" s="155">
        <v>59908</v>
      </c>
      <c r="B69" s="226" t="s">
        <v>1215</v>
      </c>
      <c r="C69" s="157">
        <v>0</v>
      </c>
      <c r="D69" s="215">
        <v>3740</v>
      </c>
      <c r="E69" s="216"/>
    </row>
    <row r="70" spans="1:5">
      <c r="A70" s="155">
        <v>59999</v>
      </c>
      <c r="B70" s="226" t="s">
        <v>1000</v>
      </c>
      <c r="C70" s="157">
        <v>0</v>
      </c>
      <c r="D70" s="215">
        <v>457</v>
      </c>
      <c r="E70" s="216"/>
    </row>
  </sheetData>
  <mergeCells count="1">
    <mergeCell ref="A2:D2"/>
  </mergeCells>
  <printOptions horizontalCentered="true"/>
  <pageMargins left="0.669291338582677" right="0.511811023622047" top="0.826771653543307" bottom="0.708661417322835" header="0" footer="0"/>
  <pageSetup paperSize="9" fitToHeight="0" orientation="portrait"/>
  <headerFooter>
    <oddFooter>&amp;C第 &amp;P 页 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73"/>
  <sheetViews>
    <sheetView showGridLines="0" workbookViewId="0">
      <pane xSplit="1" ySplit="4" topLeftCell="B25" activePane="bottomRight" state="frozen"/>
      <selection/>
      <selection pane="topRight"/>
      <selection pane="bottomLeft"/>
      <selection pane="bottomRight" activeCell="M34" sqref="M34"/>
    </sheetView>
  </sheetViews>
  <sheetFormatPr defaultColWidth="9" defaultRowHeight="13.5" outlineLevelCol="4"/>
  <cols>
    <col min="1" max="1" width="8.7" style="203" customWidth="true"/>
    <col min="2" max="2" width="33" style="203" customWidth="true"/>
    <col min="3" max="3" width="16.7" style="203" customWidth="true"/>
    <col min="4" max="4" width="38.125" style="203" customWidth="true"/>
    <col min="5" max="16384" width="9" style="54"/>
  </cols>
  <sheetData>
    <row r="1" spans="1:1">
      <c r="A1" s="204" t="s">
        <v>1216</v>
      </c>
    </row>
    <row r="2" s="200" customFormat="true" ht="39.75" customHeight="true" spans="1:4">
      <c r="A2" s="205" t="s">
        <v>1217</v>
      </c>
      <c r="B2" s="205"/>
      <c r="C2" s="205"/>
      <c r="D2" s="205"/>
    </row>
    <row r="3" ht="15.6" customHeight="true" spans="2:4">
      <c r="B3" s="206"/>
      <c r="C3" s="206"/>
      <c r="D3" s="207" t="s">
        <v>34</v>
      </c>
    </row>
    <row r="4" s="201" customFormat="true" ht="33" spans="1:4">
      <c r="A4" s="208" t="s">
        <v>42</v>
      </c>
      <c r="B4" s="208" t="s">
        <v>105</v>
      </c>
      <c r="C4" s="209" t="s">
        <v>36</v>
      </c>
      <c r="D4" s="210" t="s">
        <v>1158</v>
      </c>
    </row>
    <row r="5" s="202" customFormat="true" spans="1:4">
      <c r="A5" s="211"/>
      <c r="B5" s="212" t="s">
        <v>1155</v>
      </c>
      <c r="C5" s="213">
        <v>265641</v>
      </c>
      <c r="D5" s="213">
        <v>258967</v>
      </c>
    </row>
    <row r="6" s="202" customFormat="true" spans="1:5">
      <c r="A6" s="211">
        <v>501</v>
      </c>
      <c r="B6" s="214" t="s">
        <v>1159</v>
      </c>
      <c r="C6" s="215">
        <v>74875</v>
      </c>
      <c r="D6" s="215">
        <v>72774</v>
      </c>
      <c r="E6" s="216"/>
    </row>
    <row r="7" s="202" customFormat="true" spans="1:5">
      <c r="A7" s="211">
        <v>50101</v>
      </c>
      <c r="B7" s="211" t="s">
        <v>1160</v>
      </c>
      <c r="C7" s="215">
        <v>61006</v>
      </c>
      <c r="D7" s="215">
        <v>59444</v>
      </c>
      <c r="E7" s="216"/>
    </row>
    <row r="8" s="202" customFormat="true" spans="1:5">
      <c r="A8" s="211">
        <v>50102</v>
      </c>
      <c r="B8" s="211" t="s">
        <v>1161</v>
      </c>
      <c r="C8" s="215">
        <v>7997</v>
      </c>
      <c r="D8" s="215">
        <v>6907</v>
      </c>
      <c r="E8" s="216"/>
    </row>
    <row r="9" s="202" customFormat="true" spans="1:5">
      <c r="A9" s="211">
        <v>50103</v>
      </c>
      <c r="B9" s="211" t="s">
        <v>1162</v>
      </c>
      <c r="C9" s="215">
        <v>5872</v>
      </c>
      <c r="D9" s="215">
        <v>5425</v>
      </c>
      <c r="E9" s="216"/>
    </row>
    <row r="10" s="202" customFormat="true" spans="1:5">
      <c r="A10" s="211">
        <v>50199</v>
      </c>
      <c r="B10" s="211" t="s">
        <v>1163</v>
      </c>
      <c r="C10" s="215">
        <v>0</v>
      </c>
      <c r="D10" s="215">
        <v>998</v>
      </c>
      <c r="E10" s="216"/>
    </row>
    <row r="11" s="202" customFormat="true" spans="1:5">
      <c r="A11" s="211">
        <v>502</v>
      </c>
      <c r="B11" s="214" t="s">
        <v>1164</v>
      </c>
      <c r="C11" s="215">
        <v>19927</v>
      </c>
      <c r="D11" s="215">
        <v>18782</v>
      </c>
      <c r="E11" s="216"/>
    </row>
    <row r="12" s="202" customFormat="true" spans="1:5">
      <c r="A12" s="211">
        <v>50201</v>
      </c>
      <c r="B12" s="211" t="s">
        <v>1165</v>
      </c>
      <c r="C12" s="215">
        <v>17446</v>
      </c>
      <c r="D12" s="215">
        <v>16772</v>
      </c>
      <c r="E12" s="216"/>
    </row>
    <row r="13" s="202" customFormat="true" spans="1:5">
      <c r="A13" s="211">
        <v>50202</v>
      </c>
      <c r="B13" s="211" t="s">
        <v>1166</v>
      </c>
      <c r="C13" s="215">
        <v>55</v>
      </c>
      <c r="D13" s="215">
        <v>1</v>
      </c>
      <c r="E13" s="216"/>
    </row>
    <row r="14" s="202" customFormat="true" spans="1:5">
      <c r="A14" s="211">
        <v>50203</v>
      </c>
      <c r="B14" s="211" t="s">
        <v>1167</v>
      </c>
      <c r="C14" s="215">
        <v>135</v>
      </c>
      <c r="D14" s="215">
        <v>17</v>
      </c>
      <c r="E14" s="216"/>
    </row>
    <row r="15" s="202" customFormat="true" spans="1:5">
      <c r="A15" s="211">
        <v>50204</v>
      </c>
      <c r="B15" s="211" t="s">
        <v>1168</v>
      </c>
      <c r="C15" s="215">
        <v>0</v>
      </c>
      <c r="D15" s="215">
        <v>8</v>
      </c>
      <c r="E15" s="216"/>
    </row>
    <row r="16" s="202" customFormat="true" spans="1:5">
      <c r="A16" s="211">
        <v>50205</v>
      </c>
      <c r="B16" s="211" t="s">
        <v>1169</v>
      </c>
      <c r="C16" s="215">
        <v>0</v>
      </c>
      <c r="D16" s="215">
        <v>132</v>
      </c>
      <c r="E16" s="216"/>
    </row>
    <row r="17" s="202" customFormat="true" spans="1:5">
      <c r="A17" s="211">
        <v>50206</v>
      </c>
      <c r="B17" s="211" t="s">
        <v>1170</v>
      </c>
      <c r="C17" s="215">
        <v>7</v>
      </c>
      <c r="D17" s="215">
        <v>1</v>
      </c>
      <c r="E17" s="216"/>
    </row>
    <row r="18" s="202" customFormat="true" spans="1:5">
      <c r="A18" s="211">
        <v>50207</v>
      </c>
      <c r="B18" s="211" t="s">
        <v>1171</v>
      </c>
      <c r="C18" s="215">
        <v>0</v>
      </c>
      <c r="D18" s="215">
        <v>1</v>
      </c>
      <c r="E18" s="216"/>
    </row>
    <row r="19" s="202" customFormat="true" spans="1:5">
      <c r="A19" s="211">
        <v>50208</v>
      </c>
      <c r="B19" s="211" t="s">
        <v>1172</v>
      </c>
      <c r="C19" s="215">
        <v>1349</v>
      </c>
      <c r="D19" s="215">
        <v>994</v>
      </c>
      <c r="E19" s="216"/>
    </row>
    <row r="20" s="202" customFormat="true" spans="1:5">
      <c r="A20" s="211">
        <v>50209</v>
      </c>
      <c r="B20" s="211" t="s">
        <v>1173</v>
      </c>
      <c r="C20" s="215">
        <v>482</v>
      </c>
      <c r="D20" s="215">
        <v>489</v>
      </c>
      <c r="E20" s="216"/>
    </row>
    <row r="21" s="202" customFormat="true" spans="1:5">
      <c r="A21" s="211">
        <v>50299</v>
      </c>
      <c r="B21" s="211" t="s">
        <v>1174</v>
      </c>
      <c r="C21" s="215">
        <v>453</v>
      </c>
      <c r="D21" s="215">
        <v>367</v>
      </c>
      <c r="E21" s="216"/>
    </row>
    <row r="22" s="202" customFormat="true" spans="1:5">
      <c r="A22" s="211">
        <v>503</v>
      </c>
      <c r="B22" s="214" t="s">
        <v>1175</v>
      </c>
      <c r="C22" s="215">
        <v>143</v>
      </c>
      <c r="D22" s="215">
        <v>146</v>
      </c>
      <c r="E22" s="216"/>
    </row>
    <row r="23" s="202" customFormat="true" spans="1:5">
      <c r="A23" s="211">
        <v>50301</v>
      </c>
      <c r="B23" s="211" t="s">
        <v>1176</v>
      </c>
      <c r="C23" s="215">
        <v>0</v>
      </c>
      <c r="D23" s="215">
        <v>0</v>
      </c>
      <c r="E23" s="216"/>
    </row>
    <row r="24" s="202" customFormat="true" spans="1:5">
      <c r="A24" s="211">
        <v>50302</v>
      </c>
      <c r="B24" s="211" t="s">
        <v>1177</v>
      </c>
      <c r="C24" s="215">
        <v>0</v>
      </c>
      <c r="D24" s="215">
        <v>0</v>
      </c>
      <c r="E24" s="216"/>
    </row>
    <row r="25" s="202" customFormat="true" spans="1:5">
      <c r="A25" s="211">
        <v>50303</v>
      </c>
      <c r="B25" s="211" t="s">
        <v>1178</v>
      </c>
      <c r="C25" s="215">
        <v>0</v>
      </c>
      <c r="D25" s="215">
        <v>0</v>
      </c>
      <c r="E25" s="216"/>
    </row>
    <row r="26" s="202" customFormat="true" spans="1:5">
      <c r="A26" s="211">
        <v>50305</v>
      </c>
      <c r="B26" s="211" t="s">
        <v>1179</v>
      </c>
      <c r="C26" s="215">
        <v>0</v>
      </c>
      <c r="D26" s="215">
        <v>0</v>
      </c>
      <c r="E26" s="216"/>
    </row>
    <row r="27" s="202" customFormat="true" spans="1:5">
      <c r="A27" s="211">
        <v>50306</v>
      </c>
      <c r="B27" s="211" t="s">
        <v>1180</v>
      </c>
      <c r="C27" s="215">
        <v>143</v>
      </c>
      <c r="D27" s="215">
        <v>146</v>
      </c>
      <c r="E27" s="216"/>
    </row>
    <row r="28" s="202" customFormat="true" spans="1:5">
      <c r="A28" s="211">
        <v>50307</v>
      </c>
      <c r="B28" s="211" t="s">
        <v>1181</v>
      </c>
      <c r="C28" s="215">
        <v>0</v>
      </c>
      <c r="D28" s="215">
        <v>0</v>
      </c>
      <c r="E28" s="216"/>
    </row>
    <row r="29" s="202" customFormat="true" spans="1:5">
      <c r="A29" s="211">
        <v>50399</v>
      </c>
      <c r="B29" s="211" t="s">
        <v>1182</v>
      </c>
      <c r="C29" s="215">
        <v>0</v>
      </c>
      <c r="D29" s="215">
        <v>0</v>
      </c>
      <c r="E29" s="216"/>
    </row>
    <row r="30" s="202" customFormat="true" spans="1:5">
      <c r="A30" s="211">
        <v>504</v>
      </c>
      <c r="B30" s="214" t="s">
        <v>1183</v>
      </c>
      <c r="C30" s="215">
        <v>0</v>
      </c>
      <c r="D30" s="215">
        <v>0</v>
      </c>
      <c r="E30" s="216"/>
    </row>
    <row r="31" s="202" customFormat="true" spans="1:5">
      <c r="A31" s="211">
        <v>50401</v>
      </c>
      <c r="B31" s="211" t="s">
        <v>1176</v>
      </c>
      <c r="C31" s="215">
        <v>0</v>
      </c>
      <c r="D31" s="215">
        <v>0</v>
      </c>
      <c r="E31" s="216"/>
    </row>
    <row r="32" s="202" customFormat="true" spans="1:5">
      <c r="A32" s="211">
        <v>50402</v>
      </c>
      <c r="B32" s="211" t="s">
        <v>1177</v>
      </c>
      <c r="C32" s="215">
        <v>0</v>
      </c>
      <c r="D32" s="215">
        <v>0</v>
      </c>
      <c r="E32" s="216"/>
    </row>
    <row r="33" s="202" customFormat="true" spans="1:5">
      <c r="A33" s="211">
        <v>50403</v>
      </c>
      <c r="B33" s="211" t="s">
        <v>1178</v>
      </c>
      <c r="C33" s="215">
        <v>0</v>
      </c>
      <c r="D33" s="215">
        <v>0</v>
      </c>
      <c r="E33" s="216"/>
    </row>
    <row r="34" s="202" customFormat="true" spans="1:5">
      <c r="A34" s="211">
        <v>50404</v>
      </c>
      <c r="B34" s="211" t="s">
        <v>1180</v>
      </c>
      <c r="C34" s="215">
        <v>0</v>
      </c>
      <c r="D34" s="215">
        <v>0</v>
      </c>
      <c r="E34" s="216"/>
    </row>
    <row r="35" s="202" customFormat="true" spans="1:5">
      <c r="A35" s="211">
        <v>50405</v>
      </c>
      <c r="B35" s="211" t="s">
        <v>1181</v>
      </c>
      <c r="C35" s="215">
        <v>0</v>
      </c>
      <c r="D35" s="215">
        <v>0</v>
      </c>
      <c r="E35" s="216"/>
    </row>
    <row r="36" s="202" customFormat="true" spans="1:5">
      <c r="A36" s="211">
        <v>50499</v>
      </c>
      <c r="B36" s="211" t="s">
        <v>1182</v>
      </c>
      <c r="C36" s="215">
        <v>0</v>
      </c>
      <c r="D36" s="215">
        <v>0</v>
      </c>
      <c r="E36" s="216"/>
    </row>
    <row r="37" s="202" customFormat="true" spans="1:5">
      <c r="A37" s="211">
        <v>505</v>
      </c>
      <c r="B37" s="214" t="s">
        <v>1184</v>
      </c>
      <c r="C37" s="215">
        <v>153874</v>
      </c>
      <c r="D37" s="215">
        <v>148860</v>
      </c>
      <c r="E37" s="216"/>
    </row>
    <row r="38" s="202" customFormat="true" spans="1:5">
      <c r="A38" s="211">
        <v>50501</v>
      </c>
      <c r="B38" s="211" t="s">
        <v>1185</v>
      </c>
      <c r="C38" s="215">
        <v>143472</v>
      </c>
      <c r="D38" s="215">
        <v>132937</v>
      </c>
      <c r="E38" s="216"/>
    </row>
    <row r="39" s="202" customFormat="true" spans="1:5">
      <c r="A39" s="211">
        <v>50502</v>
      </c>
      <c r="B39" s="211" t="s">
        <v>1186</v>
      </c>
      <c r="C39" s="215">
        <v>10402</v>
      </c>
      <c r="D39" s="215">
        <v>15900</v>
      </c>
      <c r="E39" s="216"/>
    </row>
    <row r="40" s="202" customFormat="true" spans="1:5">
      <c r="A40" s="211">
        <v>50599</v>
      </c>
      <c r="B40" s="211" t="s">
        <v>1187</v>
      </c>
      <c r="C40" s="215">
        <v>0</v>
      </c>
      <c r="D40" s="215">
        <v>23</v>
      </c>
      <c r="E40" s="216"/>
    </row>
    <row r="41" s="202" customFormat="true" spans="1:5">
      <c r="A41" s="211">
        <v>506</v>
      </c>
      <c r="B41" s="214" t="s">
        <v>1188</v>
      </c>
      <c r="C41" s="215">
        <v>104</v>
      </c>
      <c r="D41" s="215">
        <v>92</v>
      </c>
      <c r="E41" s="216"/>
    </row>
    <row r="42" s="202" customFormat="true" spans="1:5">
      <c r="A42" s="211">
        <v>50601</v>
      </c>
      <c r="B42" s="211" t="s">
        <v>1189</v>
      </c>
      <c r="C42" s="215">
        <v>104</v>
      </c>
      <c r="D42" s="215">
        <v>92</v>
      </c>
      <c r="E42" s="216"/>
    </row>
    <row r="43" s="202" customFormat="true" spans="1:5">
      <c r="A43" s="211">
        <v>50602</v>
      </c>
      <c r="B43" s="211" t="s">
        <v>1190</v>
      </c>
      <c r="C43" s="215">
        <v>0</v>
      </c>
      <c r="D43" s="215">
        <v>0</v>
      </c>
      <c r="E43" s="216"/>
    </row>
    <row r="44" s="202" customFormat="true" spans="1:5">
      <c r="A44" s="211">
        <v>507</v>
      </c>
      <c r="B44" s="214" t="s">
        <v>1191</v>
      </c>
      <c r="C44" s="215">
        <v>0</v>
      </c>
      <c r="D44" s="215">
        <v>0</v>
      </c>
      <c r="E44" s="216"/>
    </row>
    <row r="45" s="202" customFormat="true" spans="1:5">
      <c r="A45" s="211">
        <v>50701</v>
      </c>
      <c r="B45" s="211" t="s">
        <v>1192</v>
      </c>
      <c r="C45" s="215">
        <v>0</v>
      </c>
      <c r="D45" s="215">
        <v>0</v>
      </c>
      <c r="E45" s="216"/>
    </row>
    <row r="46" s="202" customFormat="true" spans="1:5">
      <c r="A46" s="211">
        <v>50702</v>
      </c>
      <c r="B46" s="211" t="s">
        <v>1193</v>
      </c>
      <c r="C46" s="215">
        <v>0</v>
      </c>
      <c r="D46" s="215">
        <v>0</v>
      </c>
      <c r="E46" s="216"/>
    </row>
    <row r="47" s="202" customFormat="true" spans="1:5">
      <c r="A47" s="211">
        <v>50799</v>
      </c>
      <c r="B47" s="211" t="s">
        <v>1194</v>
      </c>
      <c r="C47" s="215">
        <v>0</v>
      </c>
      <c r="D47" s="215">
        <v>0</v>
      </c>
      <c r="E47" s="216"/>
    </row>
    <row r="48" s="202" customFormat="true" spans="1:5">
      <c r="A48" s="211">
        <v>508</v>
      </c>
      <c r="B48" s="214" t="s">
        <v>1195</v>
      </c>
      <c r="C48" s="215">
        <v>0</v>
      </c>
      <c r="D48" s="215">
        <v>0</v>
      </c>
      <c r="E48" s="216"/>
    </row>
    <row r="49" s="202" customFormat="true" spans="1:5">
      <c r="A49" s="211">
        <v>50801</v>
      </c>
      <c r="B49" s="211" t="s">
        <v>1196</v>
      </c>
      <c r="C49" s="215">
        <v>0</v>
      </c>
      <c r="D49" s="215">
        <v>0</v>
      </c>
      <c r="E49" s="216"/>
    </row>
    <row r="50" s="202" customFormat="true" spans="1:5">
      <c r="A50" s="211">
        <v>50802</v>
      </c>
      <c r="B50" s="211" t="s">
        <v>1197</v>
      </c>
      <c r="C50" s="215">
        <v>0</v>
      </c>
      <c r="D50" s="215">
        <v>0</v>
      </c>
      <c r="E50" s="216"/>
    </row>
    <row r="51" s="202" customFormat="true" spans="1:5">
      <c r="A51" s="211">
        <v>509</v>
      </c>
      <c r="B51" s="214" t="s">
        <v>1198</v>
      </c>
      <c r="C51" s="215">
        <v>16718</v>
      </c>
      <c r="D51" s="215">
        <v>18313</v>
      </c>
      <c r="E51" s="216"/>
    </row>
    <row r="52" s="202" customFormat="true" spans="1:5">
      <c r="A52" s="211">
        <v>50901</v>
      </c>
      <c r="B52" s="211" t="s">
        <v>1199</v>
      </c>
      <c r="C52" s="215">
        <v>0</v>
      </c>
      <c r="D52" s="215">
        <v>810</v>
      </c>
      <c r="E52" s="216"/>
    </row>
    <row r="53" s="202" customFormat="true" spans="1:5">
      <c r="A53" s="211">
        <v>50902</v>
      </c>
      <c r="B53" s="211" t="s">
        <v>1200</v>
      </c>
      <c r="C53" s="215">
        <v>0</v>
      </c>
      <c r="D53" s="215">
        <v>0</v>
      </c>
      <c r="E53" s="216"/>
    </row>
    <row r="54" s="202" customFormat="true" spans="1:5">
      <c r="A54" s="211">
        <v>50903</v>
      </c>
      <c r="B54" s="211" t="s">
        <v>1201</v>
      </c>
      <c r="C54" s="215">
        <v>0</v>
      </c>
      <c r="D54" s="215">
        <v>0</v>
      </c>
      <c r="E54" s="216"/>
    </row>
    <row r="55" s="202" customFormat="true" spans="1:5">
      <c r="A55" s="211">
        <v>50905</v>
      </c>
      <c r="B55" s="211" t="s">
        <v>1202</v>
      </c>
      <c r="C55" s="215">
        <v>7305</v>
      </c>
      <c r="D55" s="215">
        <v>13638</v>
      </c>
      <c r="E55" s="216"/>
    </row>
    <row r="56" s="202" customFormat="true" spans="1:5">
      <c r="A56" s="211">
        <v>50999</v>
      </c>
      <c r="B56" s="211" t="s">
        <v>1203</v>
      </c>
      <c r="C56" s="215">
        <v>9413</v>
      </c>
      <c r="D56" s="215">
        <v>3865</v>
      </c>
      <c r="E56" s="216"/>
    </row>
    <row r="57" s="202" customFormat="true" spans="1:5">
      <c r="A57" s="211">
        <v>510</v>
      </c>
      <c r="B57" s="214" t="s">
        <v>1204</v>
      </c>
      <c r="C57" s="215">
        <v>0</v>
      </c>
      <c r="D57" s="215">
        <v>0</v>
      </c>
      <c r="E57" s="216"/>
    </row>
    <row r="58" s="202" customFormat="true" spans="1:5">
      <c r="A58" s="211">
        <v>51002</v>
      </c>
      <c r="B58" s="211" t="s">
        <v>1205</v>
      </c>
      <c r="C58" s="215">
        <v>0</v>
      </c>
      <c r="D58" s="215">
        <v>0</v>
      </c>
      <c r="E58" s="216"/>
    </row>
    <row r="59" s="202" customFormat="true" spans="1:5">
      <c r="A59" s="211">
        <v>51003</v>
      </c>
      <c r="B59" s="211" t="s">
        <v>517</v>
      </c>
      <c r="C59" s="215">
        <v>0</v>
      </c>
      <c r="D59" s="215">
        <v>0</v>
      </c>
      <c r="E59" s="216"/>
    </row>
    <row r="60" s="202" customFormat="true" spans="1:5">
      <c r="A60" s="211">
        <v>511</v>
      </c>
      <c r="B60" s="214" t="s">
        <v>1207</v>
      </c>
      <c r="C60" s="215">
        <v>0</v>
      </c>
      <c r="D60" s="215">
        <v>0</v>
      </c>
      <c r="E60" s="216"/>
    </row>
    <row r="61" s="202" customFormat="true" spans="1:5">
      <c r="A61" s="211">
        <v>51101</v>
      </c>
      <c r="B61" s="211" t="s">
        <v>1208</v>
      </c>
      <c r="C61" s="215">
        <v>0</v>
      </c>
      <c r="D61" s="215">
        <v>0</v>
      </c>
      <c r="E61" s="216"/>
    </row>
    <row r="62" s="202" customFormat="true" spans="1:5">
      <c r="A62" s="211">
        <v>51102</v>
      </c>
      <c r="B62" s="211" t="s">
        <v>1209</v>
      </c>
      <c r="C62" s="215">
        <v>0</v>
      </c>
      <c r="D62" s="215">
        <v>0</v>
      </c>
      <c r="E62" s="216"/>
    </row>
    <row r="63" s="202" customFormat="true" spans="1:5">
      <c r="A63" s="211">
        <v>51103</v>
      </c>
      <c r="B63" s="211" t="s">
        <v>1210</v>
      </c>
      <c r="C63" s="215">
        <v>0</v>
      </c>
      <c r="D63" s="215">
        <v>0</v>
      </c>
      <c r="E63" s="216"/>
    </row>
    <row r="64" s="202" customFormat="true" spans="1:5">
      <c r="A64" s="211">
        <v>51104</v>
      </c>
      <c r="B64" s="211" t="s">
        <v>1211</v>
      </c>
      <c r="C64" s="215">
        <v>0</v>
      </c>
      <c r="D64" s="215">
        <v>0</v>
      </c>
      <c r="E64" s="216"/>
    </row>
    <row r="65" s="202" customFormat="true" spans="1:5">
      <c r="A65" s="211">
        <v>599</v>
      </c>
      <c r="B65" s="214" t="s">
        <v>1212</v>
      </c>
      <c r="C65" s="215">
        <v>0</v>
      </c>
      <c r="D65" s="215">
        <v>0</v>
      </c>
      <c r="E65" s="216"/>
    </row>
    <row r="66" s="202" customFormat="true" spans="1:5">
      <c r="A66" s="211">
        <v>59906</v>
      </c>
      <c r="B66" s="211" t="s">
        <v>1213</v>
      </c>
      <c r="C66" s="215">
        <v>0</v>
      </c>
      <c r="D66" s="215">
        <v>0</v>
      </c>
      <c r="E66" s="216"/>
    </row>
    <row r="67" s="202" customFormat="true" spans="1:5">
      <c r="A67" s="211">
        <v>59907</v>
      </c>
      <c r="B67" s="211" t="s">
        <v>1214</v>
      </c>
      <c r="C67" s="215">
        <v>0</v>
      </c>
      <c r="D67" s="215">
        <v>0</v>
      </c>
      <c r="E67" s="216"/>
    </row>
    <row r="68" s="202" customFormat="true" spans="1:5">
      <c r="A68" s="211">
        <v>59908</v>
      </c>
      <c r="B68" s="211" t="s">
        <v>1215</v>
      </c>
      <c r="C68" s="215">
        <v>0</v>
      </c>
      <c r="D68" s="215">
        <v>0</v>
      </c>
      <c r="E68" s="216"/>
    </row>
    <row r="69" s="202" customFormat="true" spans="1:5">
      <c r="A69" s="211">
        <v>59999</v>
      </c>
      <c r="B69" s="211" t="s">
        <v>1000</v>
      </c>
      <c r="C69" s="215">
        <v>0</v>
      </c>
      <c r="D69" s="215">
        <v>0</v>
      </c>
      <c r="E69" s="216"/>
    </row>
    <row r="70" ht="15.75" spans="3:4">
      <c r="C70" s="143"/>
      <c r="D70" s="143"/>
    </row>
    <row r="71" ht="15.75" spans="3:3">
      <c r="C71" s="143"/>
    </row>
    <row r="72" ht="15.75" spans="3:3">
      <c r="C72" s="143"/>
    </row>
    <row r="73" ht="15.75" spans="3:3">
      <c r="C73" s="143"/>
    </row>
  </sheetData>
  <mergeCells count="1">
    <mergeCell ref="A2:D2"/>
  </mergeCells>
  <printOptions horizontalCentered="true"/>
  <pageMargins left="0.669291338582677" right="0.511811023622047" top="0.826771653543307" bottom="0.708661417322835" header="0" footer="0"/>
  <pageSetup paperSize="9" scale="95" fitToHeight="0" orientation="portrait"/>
  <headerFooter>
    <oddFooter>&amp;C第 &amp;P 页 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第一部分</vt:lpstr>
      <vt:lpstr>1.一般公共预算收支决算总表</vt:lpstr>
      <vt:lpstr>2.一般公共预算收入决算表</vt:lpstr>
      <vt:lpstr>3.一般公共预算支出决算表</vt:lpstr>
      <vt:lpstr>4.一般公共预算本级支出决算表</vt:lpstr>
      <vt:lpstr>5.一般公共预算支出经济分类决算表</vt:lpstr>
      <vt:lpstr>6.一般公共预算基本支出经济分类决算表</vt:lpstr>
      <vt:lpstr>7.税收返还和转移支付决算表</vt:lpstr>
      <vt:lpstr>8.一般债务限额和余额情况表</vt:lpstr>
      <vt:lpstr>第二部分</vt:lpstr>
      <vt:lpstr>9.政府性基金收支决算总表</vt:lpstr>
      <vt:lpstr>10.政府性基金收入决算表</vt:lpstr>
      <vt:lpstr>11.政府性基金支出决算表</vt:lpstr>
      <vt:lpstr>12.政府性基金本级支出决算表</vt:lpstr>
      <vt:lpstr>13.政府性基金转移支付决算表</vt:lpstr>
      <vt:lpstr>14.专项债务限额和余额情况决算表</vt:lpstr>
      <vt:lpstr>第三部分</vt:lpstr>
      <vt:lpstr>15.国有资本经营收入决算表</vt:lpstr>
      <vt:lpstr>16.国有资本经营支出决算表</vt:lpstr>
      <vt:lpstr>17.国有资本经营本级支出决算表</vt:lpstr>
      <vt:lpstr>18.国有资本经营转移支付决算表</vt:lpstr>
      <vt:lpstr>第四部分</vt:lpstr>
      <vt:lpstr>19.社会保险基金收入决算表</vt:lpstr>
      <vt:lpstr>20.社会保险基金支出决算表</vt:lpstr>
      <vt:lpstr>第五部分</vt:lpstr>
      <vt:lpstr>21.地方政府债务限额和余额情况表</vt:lpstr>
      <vt:lpstr>22.政府债务发行及还本付息明细表</vt:lpstr>
      <vt:lpstr>23.地方政府债券使用情况表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刘宝平</dc:creator>
  <cp:lastModifiedBy>黄汇嫱</cp:lastModifiedBy>
  <dcterms:created xsi:type="dcterms:W3CDTF">2015-08-02T19:57:00Z</dcterms:created>
  <cp:lastPrinted>2022-09-26T20:35:00Z</cp:lastPrinted>
  <dcterms:modified xsi:type="dcterms:W3CDTF">2023-07-13T11:29:11Z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</Properties>
</file>